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D&amp;D\My\Research\game maths\"/>
    </mc:Choice>
  </mc:AlternateContent>
  <bookViews>
    <workbookView xWindow="0" yWindow="0" windowWidth="27690" windowHeight="14220" activeTab="2"/>
  </bookViews>
  <sheets>
    <sheet name="sixdeminbag" sheetId="1" r:id="rId1"/>
    <sheet name="rearranged" sheetId="4" r:id="rId2"/>
    <sheet name="btb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3" l="1"/>
  <c r="S24" i="3"/>
  <c r="R25" i="3"/>
  <c r="S25" i="3"/>
  <c r="R26" i="3"/>
  <c r="S26" i="3"/>
  <c r="S23" i="3"/>
  <c r="R23" i="3"/>
  <c r="R11" i="3"/>
  <c r="S11" i="3"/>
  <c r="R12" i="3"/>
  <c r="S12" i="3"/>
  <c r="R13" i="3"/>
  <c r="S13" i="3"/>
  <c r="S10" i="3"/>
  <c r="R10" i="3"/>
  <c r="S8" i="1"/>
  <c r="R8" i="1"/>
  <c r="S7" i="1"/>
  <c r="R7" i="1"/>
  <c r="S6" i="1"/>
  <c r="R6" i="1"/>
  <c r="S5" i="1"/>
  <c r="R5" i="1"/>
  <c r="S64" i="1"/>
  <c r="R64" i="1"/>
  <c r="S63" i="1"/>
  <c r="R63" i="1"/>
  <c r="S62" i="1"/>
  <c r="R62" i="1"/>
  <c r="S61" i="1"/>
  <c r="R61" i="1"/>
  <c r="S59" i="1"/>
  <c r="R59" i="1"/>
  <c r="R54" i="1"/>
  <c r="S54" i="1"/>
  <c r="R55" i="1"/>
  <c r="S55" i="1"/>
  <c r="R56" i="1"/>
  <c r="S56" i="1"/>
  <c r="S53" i="1"/>
  <c r="R53" i="1"/>
  <c r="R42" i="1"/>
  <c r="S42" i="1"/>
  <c r="R43" i="1"/>
  <c r="S43" i="1"/>
  <c r="R44" i="1"/>
  <c r="S44" i="1"/>
  <c r="S41" i="1"/>
  <c r="R41" i="1"/>
  <c r="R30" i="1"/>
  <c r="S30" i="1"/>
  <c r="R31" i="1"/>
  <c r="S31" i="1"/>
  <c r="R32" i="1"/>
  <c r="S32" i="1"/>
  <c r="S29" i="1"/>
  <c r="R29" i="1"/>
  <c r="R18" i="1"/>
  <c r="S18" i="1"/>
  <c r="R19" i="1"/>
  <c r="S19" i="1"/>
  <c r="R20" i="1"/>
  <c r="S20" i="1"/>
  <c r="S17" i="1"/>
  <c r="R17" i="1"/>
  <c r="P55" i="1"/>
  <c r="O55" i="1"/>
  <c r="P32" i="1"/>
  <c r="O32" i="1"/>
  <c r="P31" i="1"/>
  <c r="O31" i="1"/>
  <c r="P30" i="1"/>
  <c r="O30" i="1"/>
  <c r="P29" i="1"/>
  <c r="O29" i="1"/>
  <c r="P44" i="1"/>
  <c r="O44" i="1"/>
  <c r="P43" i="1"/>
  <c r="O43" i="1"/>
  <c r="P42" i="1"/>
  <c r="O42" i="1"/>
  <c r="P41" i="1"/>
  <c r="O41" i="1"/>
  <c r="O17" i="1"/>
  <c r="P17" i="1"/>
  <c r="O18" i="1"/>
  <c r="P18" i="1"/>
  <c r="O19" i="1"/>
  <c r="P19" i="1"/>
  <c r="P20" i="1"/>
  <c r="O20" i="1"/>
  <c r="P59" i="1" l="1"/>
  <c r="O59" i="1"/>
  <c r="P64" i="1"/>
  <c r="O64" i="1"/>
  <c r="P63" i="1"/>
  <c r="O63" i="1"/>
  <c r="P62" i="1"/>
  <c r="O62" i="1"/>
  <c r="P61" i="1"/>
  <c r="O61" i="1"/>
  <c r="P56" i="1"/>
  <c r="P26" i="3"/>
  <c r="O26" i="3"/>
  <c r="P25" i="3"/>
  <c r="O25" i="3"/>
  <c r="P24" i="3"/>
  <c r="O24" i="3"/>
  <c r="P23" i="3"/>
  <c r="O23" i="3"/>
  <c r="P13" i="3"/>
  <c r="O13" i="3"/>
  <c r="P12" i="3"/>
  <c r="O12" i="3"/>
  <c r="P11" i="3"/>
  <c r="O11" i="3"/>
  <c r="P10" i="3"/>
  <c r="O10" i="3"/>
  <c r="P8" i="1"/>
  <c r="P7" i="1"/>
  <c r="P6" i="1"/>
  <c r="P5" i="1"/>
  <c r="P54" i="1"/>
  <c r="P53" i="1"/>
  <c r="O53" i="1"/>
  <c r="O54" i="1"/>
  <c r="O56" i="1"/>
</calcChain>
</file>

<file path=xl/sharedStrings.xml><?xml version="1.0" encoding="utf-8"?>
<sst xmlns="http://schemas.openxmlformats.org/spreadsheetml/2006/main" count="263" uniqueCount="26">
  <si>
    <t>Weapon+Shield</t>
  </si>
  <si>
    <t>Two-handed Weapon</t>
  </si>
  <si>
    <t>Weapon+Main-gauche</t>
  </si>
  <si>
    <t>Drop</t>
  </si>
  <si>
    <t>With</t>
  </si>
  <si>
    <t>Without</t>
  </si>
  <si>
    <t>Weapon+Nothing</t>
  </si>
  <si>
    <t>Leather armor</t>
  </si>
  <si>
    <t>Unarmored</t>
  </si>
  <si>
    <t>Mail armor</t>
  </si>
  <si>
    <t>Plate armor</t>
  </si>
  <si>
    <t>Bandit (HD 1 FC Man) vs Orc (HD 1 FC 1)</t>
  </si>
  <si>
    <t>Total 6,400,000 bouts</t>
  </si>
  <si>
    <t>Bandit Loadout</t>
  </si>
  <si>
    <t>Weapon+Main-gauche (+1 to hit)</t>
  </si>
  <si>
    <t>Two-handed Weapon (2--6 dam)</t>
  </si>
  <si>
    <t>Mean</t>
  </si>
  <si>
    <t>Mean % Advantage</t>
  </si>
  <si>
    <t>Number of Bandit Wins per 100,000 bouts vs Orc with</t>
  </si>
  <si>
    <t>Two-Handed Weapon (2--6 dam)</t>
  </si>
  <si>
    <t>Weapon+Main Gauche (+1 to hit)</t>
  </si>
  <si>
    <t>Orc Loadout</t>
  </si>
  <si>
    <t>Mean % Bandit advantage across 400,000 bouts vs Orc</t>
  </si>
  <si>
    <t>Including U&amp;WA drop rule</t>
  </si>
  <si>
    <t>Excluding U&amp;WA drop rule</t>
  </si>
  <si>
    <t>Total 3,200,000 bouts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</si>
</sst>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Fill="1" applyAlignment="1">
      <alignment horizontal="center"/>
    </xf>
    <xf numFmtId="0" fontId="0" fillId="0" borderId="0" xfId="0" applyFill="1"/>
    <xf numFmtId="0" fontId="1" fillId="2" borderId="0" xfId="0" applyFont="1" applyFill="1"/>
    <xf numFmtId="0" fontId="2" fillId="0" borderId="0" xfId="0" applyFont="1" applyAlignment="1">
      <alignment horizontal="center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0" borderId="1" xfId="0" applyFont="1" applyBorder="1" applyAlignment="1">
      <alignment horizontal="center" textRotation="90"/>
    </xf>
    <xf numFmtId="0" fontId="5" fillId="0" borderId="3" xfId="0" applyFont="1" applyBorder="1"/>
    <xf numFmtId="0" fontId="6" fillId="0" borderId="2" xfId="0" applyFont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/>
    <xf numFmtId="0" fontId="5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64"/>
  <sheetViews>
    <sheetView topLeftCell="A8" zoomScale="90" zoomScaleNormal="90" workbookViewId="0">
      <selection activeCell="T12" sqref="T12"/>
    </sheetView>
  </sheetViews>
  <sheetFormatPr defaultRowHeight="15" x14ac:dyDescent="0.25"/>
  <cols>
    <col min="2" max="2" width="30.5703125" bestFit="1" customWidth="1"/>
    <col min="3" max="4" width="11.5703125" style="1" bestFit="1" customWidth="1"/>
    <col min="5" max="5" width="4" customWidth="1"/>
    <col min="8" max="8" width="3.7109375" customWidth="1"/>
    <col min="11" max="11" width="3.28515625" customWidth="1"/>
    <col min="14" max="14" width="3.140625" customWidth="1"/>
    <col min="15" max="15" width="9.140625" style="1"/>
    <col min="17" max="17" width="3" customWidth="1"/>
  </cols>
  <sheetData>
    <row r="5" spans="2:19" x14ac:dyDescent="0.25">
      <c r="C5" s="13">
        <v>50282</v>
      </c>
      <c r="D5" s="13">
        <v>49721</v>
      </c>
      <c r="E5" s="14"/>
      <c r="F5" s="13">
        <v>49879</v>
      </c>
      <c r="G5" s="13">
        <v>50089</v>
      </c>
      <c r="H5" s="14"/>
      <c r="I5" s="13">
        <v>49837</v>
      </c>
      <c r="J5" s="13">
        <v>49909</v>
      </c>
      <c r="K5" s="14"/>
      <c r="L5" s="13">
        <v>49902</v>
      </c>
      <c r="M5" s="13">
        <v>50171</v>
      </c>
      <c r="O5" s="19">
        <v>49916</v>
      </c>
      <c r="P5" s="19">
        <f t="shared" ref="P5:P8" si="0">ROUND(AVERAGE(D5,G5,J5,M5),0)</f>
        <v>49973</v>
      </c>
      <c r="Q5" s="1"/>
      <c r="R5" s="13">
        <f t="shared" ref="R5:R8" si="1">ROUND((O5-50000)/1000,1)</f>
        <v>-0.1</v>
      </c>
      <c r="S5" s="13">
        <f t="shared" ref="S5:S8" si="2">ROUND((P5-50000)/1000,1)</f>
        <v>0</v>
      </c>
    </row>
    <row r="6" spans="2:19" x14ac:dyDescent="0.25">
      <c r="C6" s="1">
        <v>53505</v>
      </c>
      <c r="D6" s="1">
        <v>53586</v>
      </c>
      <c r="F6" s="1">
        <v>53381</v>
      </c>
      <c r="G6" s="1">
        <v>54020</v>
      </c>
      <c r="I6" s="1">
        <v>53010</v>
      </c>
      <c r="J6" s="1">
        <v>53439</v>
      </c>
      <c r="L6" s="1">
        <v>53236</v>
      </c>
      <c r="M6" s="1">
        <v>53358</v>
      </c>
      <c r="O6" s="1">
        <v>53502</v>
      </c>
      <c r="P6" s="1">
        <f t="shared" si="0"/>
        <v>53601</v>
      </c>
      <c r="Q6" s="1"/>
      <c r="R6" s="13">
        <f t="shared" si="1"/>
        <v>3.5</v>
      </c>
      <c r="S6" s="13">
        <f t="shared" si="2"/>
        <v>3.6</v>
      </c>
    </row>
    <row r="7" spans="2:19" x14ac:dyDescent="0.25">
      <c r="C7" s="13">
        <v>53977</v>
      </c>
      <c r="D7" s="13">
        <v>52657</v>
      </c>
      <c r="E7" s="14"/>
      <c r="F7" s="13">
        <v>53894</v>
      </c>
      <c r="G7" s="13">
        <v>53191</v>
      </c>
      <c r="H7" s="14"/>
      <c r="I7" s="13">
        <v>54515</v>
      </c>
      <c r="J7" s="13">
        <v>53851</v>
      </c>
      <c r="K7" s="14"/>
      <c r="L7" s="13">
        <v>55275</v>
      </c>
      <c r="M7" s="13">
        <v>55087</v>
      </c>
      <c r="O7" s="1">
        <v>55498</v>
      </c>
      <c r="P7" s="1">
        <f t="shared" si="0"/>
        <v>53697</v>
      </c>
      <c r="Q7" s="1"/>
      <c r="R7" s="13">
        <f t="shared" si="1"/>
        <v>5.5</v>
      </c>
      <c r="S7" s="13">
        <f t="shared" si="2"/>
        <v>3.7</v>
      </c>
    </row>
    <row r="8" spans="2:19" x14ac:dyDescent="0.25">
      <c r="C8" s="1">
        <v>52868</v>
      </c>
      <c r="D8" s="1">
        <v>52673</v>
      </c>
      <c r="F8" s="1">
        <v>53301</v>
      </c>
      <c r="G8" s="1">
        <v>53393</v>
      </c>
      <c r="I8" s="1">
        <v>54214</v>
      </c>
      <c r="J8" s="1">
        <v>54150</v>
      </c>
      <c r="L8" s="1">
        <v>55754</v>
      </c>
      <c r="M8" s="1">
        <v>55808</v>
      </c>
      <c r="O8" s="1">
        <v>55765</v>
      </c>
      <c r="P8" s="1">
        <f t="shared" si="0"/>
        <v>54006</v>
      </c>
      <c r="Q8" s="1"/>
      <c r="R8" s="13">
        <f t="shared" si="1"/>
        <v>5.8</v>
      </c>
      <c r="S8" s="13">
        <f t="shared" si="2"/>
        <v>4</v>
      </c>
    </row>
    <row r="11" spans="2:19" ht="18.75" x14ac:dyDescent="0.3">
      <c r="B11" s="4"/>
      <c r="C11" s="6" t="s">
        <v>11</v>
      </c>
      <c r="D11" s="5"/>
      <c r="E11" s="4"/>
      <c r="F11" s="4"/>
      <c r="G11" s="4"/>
      <c r="H11" s="4"/>
      <c r="I11" s="4"/>
      <c r="J11" s="4"/>
      <c r="K11" s="4"/>
      <c r="L11" s="4"/>
      <c r="M11" s="4"/>
      <c r="N11" s="4"/>
      <c r="O11" s="5"/>
    </row>
    <row r="12" spans="2:19" x14ac:dyDescent="0.25">
      <c r="C12" s="7" t="s">
        <v>18</v>
      </c>
      <c r="I12" s="15" t="s">
        <v>6</v>
      </c>
      <c r="J12" s="12"/>
    </row>
    <row r="13" spans="2:19" x14ac:dyDescent="0.25">
      <c r="C13" s="7" t="s">
        <v>25</v>
      </c>
    </row>
    <row r="14" spans="2:19" x14ac:dyDescent="0.25">
      <c r="C14" s="20" t="s">
        <v>8</v>
      </c>
      <c r="D14" s="20"/>
      <c r="F14" s="20" t="s">
        <v>7</v>
      </c>
      <c r="G14" s="20"/>
      <c r="I14" s="20" t="s">
        <v>9</v>
      </c>
      <c r="J14" s="20"/>
      <c r="L14" s="20" t="s">
        <v>10</v>
      </c>
      <c r="M14" s="20"/>
      <c r="O14" s="20" t="s">
        <v>16</v>
      </c>
      <c r="P14" s="20"/>
      <c r="Q14" s="16"/>
      <c r="R14" s="20" t="s">
        <v>17</v>
      </c>
      <c r="S14" s="20"/>
    </row>
    <row r="15" spans="2:19" x14ac:dyDescent="0.25">
      <c r="C15" s="2" t="s">
        <v>4</v>
      </c>
      <c r="D15" s="2" t="s">
        <v>5</v>
      </c>
      <c r="E15" s="3"/>
      <c r="F15" s="2" t="s">
        <v>4</v>
      </c>
      <c r="G15" s="2" t="s">
        <v>5</v>
      </c>
      <c r="I15" s="2" t="s">
        <v>4</v>
      </c>
      <c r="J15" s="2" t="s">
        <v>5</v>
      </c>
      <c r="L15" s="2" t="s">
        <v>4</v>
      </c>
      <c r="M15" s="2" t="s">
        <v>5</v>
      </c>
      <c r="O15" s="2" t="s">
        <v>4</v>
      </c>
      <c r="P15" s="2" t="s">
        <v>5</v>
      </c>
      <c r="Q15" s="2"/>
      <c r="R15" s="2" t="s">
        <v>4</v>
      </c>
      <c r="S15" s="2" t="s">
        <v>5</v>
      </c>
    </row>
    <row r="16" spans="2:19" ht="15.75" thickBot="1" x14ac:dyDescent="0.3">
      <c r="B16" s="8" t="s">
        <v>13</v>
      </c>
      <c r="C16" s="9" t="s">
        <v>3</v>
      </c>
      <c r="D16" s="9" t="s">
        <v>3</v>
      </c>
      <c r="E16" s="8"/>
      <c r="F16" s="9" t="s">
        <v>3</v>
      </c>
      <c r="G16" s="9" t="s">
        <v>3</v>
      </c>
      <c r="H16" s="10"/>
      <c r="I16" s="9" t="s">
        <v>3</v>
      </c>
      <c r="J16" s="9" t="s">
        <v>3</v>
      </c>
      <c r="K16" s="10"/>
      <c r="L16" s="9" t="s">
        <v>3</v>
      </c>
      <c r="M16" s="9" t="s">
        <v>3</v>
      </c>
      <c r="O16" s="9" t="s">
        <v>3</v>
      </c>
      <c r="P16" s="9" t="s">
        <v>3</v>
      </c>
      <c r="Q16" s="9"/>
      <c r="R16" s="9" t="s">
        <v>3</v>
      </c>
      <c r="S16" s="9" t="s">
        <v>3</v>
      </c>
    </row>
    <row r="17" spans="2:19" x14ac:dyDescent="0.25">
      <c r="B17" s="12" t="s">
        <v>6</v>
      </c>
      <c r="C17" s="13">
        <v>49991</v>
      </c>
      <c r="D17" s="13">
        <v>50199</v>
      </c>
      <c r="E17" s="14"/>
      <c r="F17" s="13">
        <v>50092</v>
      </c>
      <c r="G17" s="13">
        <v>50199</v>
      </c>
      <c r="H17" s="14"/>
      <c r="I17" s="13">
        <v>50278</v>
      </c>
      <c r="J17" s="13">
        <v>49915</v>
      </c>
      <c r="K17" s="14"/>
      <c r="L17" s="13">
        <v>50248</v>
      </c>
      <c r="M17" s="13">
        <v>50055</v>
      </c>
      <c r="O17" s="11">
        <f t="shared" ref="O17:O19" si="3">ROUND(AVERAGE(C17,F17,I17,L17),0)</f>
        <v>50152</v>
      </c>
      <c r="P17" s="11">
        <f t="shared" ref="P17:P19" si="4">ROUND(AVERAGE(D17,G17,J17,M17),0)</f>
        <v>50092</v>
      </c>
      <c r="Q17" s="1"/>
      <c r="R17" s="11">
        <f>ROUND((O17-50000)/1000,1)</f>
        <v>0.2</v>
      </c>
      <c r="S17" s="11">
        <f>ROUND((P17-50000)/1000,1)</f>
        <v>0.1</v>
      </c>
    </row>
    <row r="18" spans="2:19" x14ac:dyDescent="0.25">
      <c r="B18" t="s">
        <v>15</v>
      </c>
      <c r="C18" s="1">
        <v>53788</v>
      </c>
      <c r="D18" s="1">
        <v>53730</v>
      </c>
      <c r="F18" s="1">
        <v>53647</v>
      </c>
      <c r="G18" s="1">
        <v>53685</v>
      </c>
      <c r="I18" s="1">
        <v>53301</v>
      </c>
      <c r="J18" s="1">
        <v>53654</v>
      </c>
      <c r="L18" s="1">
        <v>53374</v>
      </c>
      <c r="M18" s="1">
        <v>53515</v>
      </c>
      <c r="O18" s="1">
        <f t="shared" si="3"/>
        <v>53528</v>
      </c>
      <c r="P18" s="1">
        <f t="shared" si="4"/>
        <v>53646</v>
      </c>
      <c r="Q18" s="1"/>
      <c r="R18" s="13">
        <f t="shared" ref="R18:R20" si="5">ROUND((O18-50000)/1000,1)</f>
        <v>3.5</v>
      </c>
      <c r="S18" s="13">
        <f t="shared" ref="S18:S20" si="6">ROUND((P18-50000)/1000,1)</f>
        <v>3.6</v>
      </c>
    </row>
    <row r="19" spans="2:19" x14ac:dyDescent="0.25">
      <c r="B19" t="s">
        <v>14</v>
      </c>
      <c r="C19" s="13">
        <v>53418</v>
      </c>
      <c r="D19" s="13">
        <v>52806</v>
      </c>
      <c r="E19" s="14"/>
      <c r="F19" s="13">
        <v>54222</v>
      </c>
      <c r="G19" s="13">
        <v>53275</v>
      </c>
      <c r="H19" s="14"/>
      <c r="I19" s="13">
        <v>54501</v>
      </c>
      <c r="J19" s="13">
        <v>53886</v>
      </c>
      <c r="K19" s="14"/>
      <c r="L19" s="13">
        <v>55342</v>
      </c>
      <c r="M19" s="13">
        <v>54822</v>
      </c>
      <c r="O19" s="1">
        <f t="shared" si="3"/>
        <v>54371</v>
      </c>
      <c r="P19" s="1">
        <f t="shared" si="4"/>
        <v>53697</v>
      </c>
      <c r="Q19" s="1"/>
      <c r="R19" s="13">
        <f t="shared" si="5"/>
        <v>4.4000000000000004</v>
      </c>
      <c r="S19" s="13">
        <f t="shared" si="6"/>
        <v>3.7</v>
      </c>
    </row>
    <row r="20" spans="2:19" x14ac:dyDescent="0.25">
      <c r="B20" t="s">
        <v>0</v>
      </c>
      <c r="C20" s="1">
        <v>52871</v>
      </c>
      <c r="D20" s="1">
        <v>52898</v>
      </c>
      <c r="F20" s="1">
        <v>53599</v>
      </c>
      <c r="G20" s="1">
        <v>52935</v>
      </c>
      <c r="I20" s="1">
        <v>54504</v>
      </c>
      <c r="J20" s="1">
        <v>54105</v>
      </c>
      <c r="L20" s="1">
        <v>55745</v>
      </c>
      <c r="M20" s="1">
        <v>55820</v>
      </c>
      <c r="O20" s="1">
        <f t="shared" ref="O20:P20" si="7">ROUND(AVERAGE(C20,F20,I20,L20),0)</f>
        <v>54180</v>
      </c>
      <c r="P20" s="1">
        <f t="shared" si="7"/>
        <v>53940</v>
      </c>
      <c r="Q20" s="1"/>
      <c r="R20" s="13">
        <f t="shared" si="5"/>
        <v>4.2</v>
      </c>
      <c r="S20" s="13">
        <f t="shared" si="6"/>
        <v>3.9</v>
      </c>
    </row>
    <row r="23" spans="2:19" ht="18.75" x14ac:dyDescent="0.3">
      <c r="B23" s="4"/>
      <c r="C23" s="6" t="s">
        <v>11</v>
      </c>
      <c r="D23" s="5"/>
      <c r="E23" s="4"/>
      <c r="F23" s="4"/>
      <c r="G23" s="4"/>
      <c r="H23" s="4"/>
      <c r="I23" s="4"/>
      <c r="J23" s="4"/>
      <c r="K23" s="4"/>
      <c r="L23" s="4"/>
      <c r="M23" s="4"/>
      <c r="N23" s="4"/>
      <c r="O23" s="5"/>
      <c r="P23" s="4"/>
      <c r="Q23" s="4"/>
      <c r="R23" s="4"/>
      <c r="S23" s="4"/>
    </row>
    <row r="24" spans="2:19" x14ac:dyDescent="0.25">
      <c r="C24" s="7" t="s">
        <v>18</v>
      </c>
      <c r="I24" s="15" t="s">
        <v>19</v>
      </c>
      <c r="J24" s="12"/>
    </row>
    <row r="25" spans="2:19" x14ac:dyDescent="0.25">
      <c r="C25" s="7" t="s">
        <v>25</v>
      </c>
    </row>
    <row r="26" spans="2:19" x14ac:dyDescent="0.25">
      <c r="C26" s="20" t="s">
        <v>8</v>
      </c>
      <c r="D26" s="20"/>
      <c r="F26" s="20" t="s">
        <v>7</v>
      </c>
      <c r="G26" s="20"/>
      <c r="I26" s="20" t="s">
        <v>9</v>
      </c>
      <c r="J26" s="20"/>
      <c r="L26" s="20" t="s">
        <v>10</v>
      </c>
      <c r="M26" s="20"/>
      <c r="O26" s="20" t="s">
        <v>16</v>
      </c>
      <c r="P26" s="20"/>
      <c r="Q26" s="16"/>
      <c r="R26" s="20" t="s">
        <v>17</v>
      </c>
      <c r="S26" s="20"/>
    </row>
    <row r="27" spans="2:19" x14ac:dyDescent="0.25">
      <c r="C27" s="2" t="s">
        <v>4</v>
      </c>
      <c r="D27" s="2" t="s">
        <v>5</v>
      </c>
      <c r="E27" s="3"/>
      <c r="F27" s="2" t="s">
        <v>4</v>
      </c>
      <c r="G27" s="2" t="s">
        <v>5</v>
      </c>
      <c r="I27" s="2" t="s">
        <v>4</v>
      </c>
      <c r="J27" s="2" t="s">
        <v>5</v>
      </c>
      <c r="L27" s="2" t="s">
        <v>4</v>
      </c>
      <c r="M27" s="2" t="s">
        <v>5</v>
      </c>
      <c r="O27" s="2" t="s">
        <v>4</v>
      </c>
      <c r="P27" s="2" t="s">
        <v>5</v>
      </c>
      <c r="Q27" s="2"/>
      <c r="R27" s="2" t="s">
        <v>4</v>
      </c>
      <c r="S27" s="2" t="s">
        <v>5</v>
      </c>
    </row>
    <row r="28" spans="2:19" ht="15.75" thickBot="1" x14ac:dyDescent="0.3">
      <c r="B28" s="8" t="s">
        <v>13</v>
      </c>
      <c r="C28" s="9" t="s">
        <v>3</v>
      </c>
      <c r="D28" s="9" t="s">
        <v>3</v>
      </c>
      <c r="E28" s="8"/>
      <c r="F28" s="9" t="s">
        <v>3</v>
      </c>
      <c r="G28" s="9" t="s">
        <v>3</v>
      </c>
      <c r="H28" s="10"/>
      <c r="I28" s="9" t="s">
        <v>3</v>
      </c>
      <c r="J28" s="9" t="s">
        <v>3</v>
      </c>
      <c r="K28" s="10"/>
      <c r="L28" s="9" t="s">
        <v>3</v>
      </c>
      <c r="M28" s="9" t="s">
        <v>3</v>
      </c>
      <c r="N28" s="10"/>
      <c r="O28" s="9" t="s">
        <v>3</v>
      </c>
      <c r="P28" s="9" t="s">
        <v>3</v>
      </c>
      <c r="Q28" s="9"/>
      <c r="R28" s="9" t="s">
        <v>3</v>
      </c>
      <c r="S28" s="9" t="s">
        <v>3</v>
      </c>
    </row>
    <row r="29" spans="2:19" x14ac:dyDescent="0.25">
      <c r="B29" t="s">
        <v>6</v>
      </c>
      <c r="C29" s="1">
        <v>46096</v>
      </c>
      <c r="D29" s="1">
        <v>46360</v>
      </c>
      <c r="F29" s="1">
        <v>46507</v>
      </c>
      <c r="G29" s="1">
        <v>46330</v>
      </c>
      <c r="I29" s="1">
        <v>46741</v>
      </c>
      <c r="J29" s="1">
        <v>46689</v>
      </c>
      <c r="L29" s="1">
        <v>46832</v>
      </c>
      <c r="M29" s="1">
        <v>46376</v>
      </c>
      <c r="O29" s="1">
        <f t="shared" ref="O29:O31" si="8">ROUND(AVERAGE(C29,F29,I29,L29),0)</f>
        <v>46544</v>
      </c>
      <c r="P29" s="1">
        <f t="shared" ref="P29:P30" si="9">ROUND(AVERAGE(D29,G29,J29,M29),0)</f>
        <v>46439</v>
      </c>
      <c r="Q29" s="1"/>
      <c r="R29" s="1">
        <f>ROUND((O29-50000)/1000,1)</f>
        <v>-3.5</v>
      </c>
      <c r="S29" s="1">
        <f>ROUND((P29-50000)/1000,1)</f>
        <v>-3.6</v>
      </c>
    </row>
    <row r="30" spans="2:19" x14ac:dyDescent="0.25">
      <c r="B30" s="12" t="s">
        <v>15</v>
      </c>
      <c r="C30" s="1">
        <v>50160</v>
      </c>
      <c r="D30" s="1">
        <v>49913</v>
      </c>
      <c r="F30" s="1">
        <v>49941</v>
      </c>
      <c r="G30" s="1">
        <v>49554</v>
      </c>
      <c r="I30" s="1">
        <v>50054</v>
      </c>
      <c r="J30" s="1">
        <v>50087</v>
      </c>
      <c r="L30" s="1">
        <v>50054</v>
      </c>
      <c r="M30" s="1">
        <v>49853</v>
      </c>
      <c r="O30" s="11">
        <f t="shared" si="8"/>
        <v>50052</v>
      </c>
      <c r="P30" s="11">
        <f t="shared" si="9"/>
        <v>49852</v>
      </c>
      <c r="Q30" s="1"/>
      <c r="R30" s="11">
        <f t="shared" ref="R30:R32" si="10">ROUND((O30-50000)/1000,1)</f>
        <v>0.1</v>
      </c>
      <c r="S30" s="11">
        <f t="shared" ref="S30:S32" si="11">ROUND((P30-50000)/1000,1)</f>
        <v>-0.1</v>
      </c>
    </row>
    <row r="31" spans="2:19" x14ac:dyDescent="0.25">
      <c r="B31" t="s">
        <v>14</v>
      </c>
      <c r="C31" s="1">
        <v>50132</v>
      </c>
      <c r="D31" s="1">
        <v>48946</v>
      </c>
      <c r="F31" s="1">
        <v>50560</v>
      </c>
      <c r="G31" s="1">
        <v>49863</v>
      </c>
      <c r="I31" s="1">
        <v>51202</v>
      </c>
      <c r="J31" s="1">
        <v>50590</v>
      </c>
      <c r="L31" s="1">
        <v>52356</v>
      </c>
      <c r="M31" s="1">
        <v>51569</v>
      </c>
      <c r="O31" s="1">
        <f t="shared" si="8"/>
        <v>51063</v>
      </c>
      <c r="P31" s="1">
        <f>ROUND(AVERAGE(D31,G31,J31,M31),0)</f>
        <v>50242</v>
      </c>
      <c r="Q31" s="1"/>
      <c r="R31" s="1">
        <f t="shared" si="10"/>
        <v>1.1000000000000001</v>
      </c>
      <c r="S31" s="1">
        <f t="shared" si="11"/>
        <v>0.2</v>
      </c>
    </row>
    <row r="32" spans="2:19" x14ac:dyDescent="0.25">
      <c r="B32" s="14" t="s">
        <v>0</v>
      </c>
      <c r="C32" s="13">
        <v>49442</v>
      </c>
      <c r="D32" s="13">
        <v>48652</v>
      </c>
      <c r="E32" s="14"/>
      <c r="F32" s="13">
        <v>49990</v>
      </c>
      <c r="G32" s="13">
        <v>49577</v>
      </c>
      <c r="H32" s="14"/>
      <c r="I32" s="13">
        <v>51174</v>
      </c>
      <c r="J32" s="13">
        <v>50516</v>
      </c>
      <c r="K32" s="14"/>
      <c r="L32" s="13">
        <v>52591</v>
      </c>
      <c r="M32" s="13">
        <v>52425</v>
      </c>
      <c r="O32" s="13">
        <f>ROUND(AVERAGE(C32,F32,I32,L32),0)</f>
        <v>50799</v>
      </c>
      <c r="P32" s="13">
        <f t="shared" ref="P32" si="12">ROUND(AVERAGE(D32,G32,J32,M32),0)</f>
        <v>50293</v>
      </c>
      <c r="Q32" s="13"/>
      <c r="R32" s="1">
        <f t="shared" si="10"/>
        <v>0.8</v>
      </c>
      <c r="S32" s="1">
        <f t="shared" si="11"/>
        <v>0.3</v>
      </c>
    </row>
    <row r="35" spans="2:19" ht="18.75" x14ac:dyDescent="0.3">
      <c r="B35" s="4"/>
      <c r="C35" s="6" t="s">
        <v>11</v>
      </c>
      <c r="D35" s="5"/>
      <c r="E35" s="4"/>
      <c r="F35" s="4"/>
      <c r="G35" s="4"/>
      <c r="H35" s="4"/>
      <c r="I35" s="4"/>
      <c r="J35" s="4"/>
      <c r="K35" s="4"/>
      <c r="L35" s="4"/>
      <c r="M35" s="4"/>
      <c r="N35" s="4"/>
      <c r="O35" s="5"/>
      <c r="P35" s="4"/>
      <c r="Q35" s="4"/>
      <c r="R35" s="4"/>
      <c r="S35" s="4"/>
    </row>
    <row r="36" spans="2:19" x14ac:dyDescent="0.25">
      <c r="C36" s="7" t="s">
        <v>18</v>
      </c>
      <c r="I36" s="15" t="s">
        <v>20</v>
      </c>
      <c r="J36" s="12"/>
    </row>
    <row r="37" spans="2:19" x14ac:dyDescent="0.25">
      <c r="C37" s="7" t="s">
        <v>25</v>
      </c>
    </row>
    <row r="38" spans="2:19" x14ac:dyDescent="0.25">
      <c r="C38" s="20" t="s">
        <v>8</v>
      </c>
      <c r="D38" s="20"/>
      <c r="F38" s="20" t="s">
        <v>7</v>
      </c>
      <c r="G38" s="20"/>
      <c r="I38" s="20" t="s">
        <v>9</v>
      </c>
      <c r="J38" s="20"/>
      <c r="L38" s="20" t="s">
        <v>10</v>
      </c>
      <c r="M38" s="20"/>
      <c r="O38" s="20" t="s">
        <v>16</v>
      </c>
      <c r="P38" s="20"/>
      <c r="Q38" s="16"/>
      <c r="R38" s="20" t="s">
        <v>17</v>
      </c>
      <c r="S38" s="20"/>
    </row>
    <row r="39" spans="2:19" x14ac:dyDescent="0.25">
      <c r="C39" s="2" t="s">
        <v>4</v>
      </c>
      <c r="D39" s="2" t="s">
        <v>5</v>
      </c>
      <c r="E39" s="3"/>
      <c r="F39" s="2" t="s">
        <v>4</v>
      </c>
      <c r="G39" s="2" t="s">
        <v>5</v>
      </c>
      <c r="I39" s="2" t="s">
        <v>4</v>
      </c>
      <c r="J39" s="2" t="s">
        <v>5</v>
      </c>
      <c r="L39" s="2" t="s">
        <v>4</v>
      </c>
      <c r="M39" s="2" t="s">
        <v>5</v>
      </c>
      <c r="O39" s="2" t="s">
        <v>4</v>
      </c>
      <c r="P39" s="2" t="s">
        <v>5</v>
      </c>
      <c r="Q39" s="2"/>
      <c r="R39" s="2" t="s">
        <v>4</v>
      </c>
      <c r="S39" s="2" t="s">
        <v>5</v>
      </c>
    </row>
    <row r="40" spans="2:19" ht="15.75" thickBot="1" x14ac:dyDescent="0.3">
      <c r="B40" s="8" t="s">
        <v>13</v>
      </c>
      <c r="C40" s="9" t="s">
        <v>3</v>
      </c>
      <c r="D40" s="9" t="s">
        <v>3</v>
      </c>
      <c r="E40" s="8"/>
      <c r="F40" s="9" t="s">
        <v>3</v>
      </c>
      <c r="G40" s="9" t="s">
        <v>3</v>
      </c>
      <c r="H40" s="10"/>
      <c r="I40" s="9" t="s">
        <v>3</v>
      </c>
      <c r="J40" s="9" t="s">
        <v>3</v>
      </c>
      <c r="K40" s="10"/>
      <c r="L40" s="9" t="s">
        <v>3</v>
      </c>
      <c r="M40" s="9" t="s">
        <v>3</v>
      </c>
      <c r="N40" s="10"/>
      <c r="O40" s="9" t="s">
        <v>3</v>
      </c>
      <c r="P40" s="9" t="s">
        <v>3</v>
      </c>
      <c r="Q40" s="9"/>
      <c r="R40" s="9" t="s">
        <v>3</v>
      </c>
      <c r="S40" s="9" t="s">
        <v>3</v>
      </c>
    </row>
    <row r="41" spans="2:19" x14ac:dyDescent="0.25">
      <c r="B41" t="s">
        <v>6</v>
      </c>
      <c r="C41" s="1">
        <v>46326</v>
      </c>
      <c r="D41" s="1">
        <v>47265</v>
      </c>
      <c r="F41" s="1">
        <v>45965</v>
      </c>
      <c r="G41" s="1">
        <v>46695</v>
      </c>
      <c r="I41" s="1">
        <v>45388</v>
      </c>
      <c r="J41" s="1">
        <v>45834</v>
      </c>
      <c r="L41" s="1">
        <v>44490</v>
      </c>
      <c r="M41" s="1">
        <v>44731</v>
      </c>
      <c r="O41" s="1">
        <f t="shared" ref="O41:O43" si="13">ROUND(AVERAGE(C41,F41,I41,L41),0)</f>
        <v>45542</v>
      </c>
      <c r="P41" s="1">
        <f t="shared" ref="P41:P42" si="14">ROUND(AVERAGE(D41,G41,J41,M41),0)</f>
        <v>46131</v>
      </c>
      <c r="Q41" s="1"/>
      <c r="R41" s="1">
        <f>ROUND((O41-50000)/1000,1)</f>
        <v>-4.5</v>
      </c>
      <c r="S41" s="1">
        <f>ROUND((P41-50000)/1000,1)</f>
        <v>-3.9</v>
      </c>
    </row>
    <row r="42" spans="2:19" x14ac:dyDescent="0.25">
      <c r="B42" t="s">
        <v>15</v>
      </c>
      <c r="C42" s="1">
        <v>49988</v>
      </c>
      <c r="D42" s="1">
        <v>51291</v>
      </c>
      <c r="F42" s="1">
        <v>49284</v>
      </c>
      <c r="G42" s="1">
        <v>50447</v>
      </c>
      <c r="I42" s="1">
        <v>48660</v>
      </c>
      <c r="J42" s="1">
        <v>49422</v>
      </c>
      <c r="L42" s="1">
        <v>47852</v>
      </c>
      <c r="M42" s="1">
        <v>48234</v>
      </c>
      <c r="O42" s="1">
        <f t="shared" si="13"/>
        <v>48946</v>
      </c>
      <c r="P42" s="1">
        <f t="shared" si="14"/>
        <v>49849</v>
      </c>
      <c r="Q42" s="1"/>
      <c r="R42" s="1">
        <f t="shared" ref="R42:R44" si="15">ROUND((O42-50000)/1000,1)</f>
        <v>-1.1000000000000001</v>
      </c>
      <c r="S42" s="1">
        <f t="shared" ref="S42:S44" si="16">ROUND((P42-50000)/1000,1)</f>
        <v>-0.2</v>
      </c>
    </row>
    <row r="43" spans="2:19" x14ac:dyDescent="0.25">
      <c r="B43" s="12" t="s">
        <v>14</v>
      </c>
      <c r="C43" s="1">
        <v>50188</v>
      </c>
      <c r="D43" s="1">
        <v>49695</v>
      </c>
      <c r="F43" s="1">
        <v>49930</v>
      </c>
      <c r="G43" s="1">
        <v>50167</v>
      </c>
      <c r="I43" s="1">
        <v>49888</v>
      </c>
      <c r="J43" s="1">
        <v>49862</v>
      </c>
      <c r="L43" s="1">
        <v>49990</v>
      </c>
      <c r="M43" s="1">
        <v>49957</v>
      </c>
      <c r="O43" s="11">
        <f t="shared" si="13"/>
        <v>49999</v>
      </c>
      <c r="P43" s="11">
        <f>ROUND(AVERAGE(D43,G43,J43,M43),0)</f>
        <v>49920</v>
      </c>
      <c r="Q43" s="1"/>
      <c r="R43" s="11">
        <f t="shared" si="15"/>
        <v>0</v>
      </c>
      <c r="S43" s="11">
        <f t="shared" si="16"/>
        <v>-0.1</v>
      </c>
    </row>
    <row r="44" spans="2:19" x14ac:dyDescent="0.25">
      <c r="B44" s="14" t="s">
        <v>0</v>
      </c>
      <c r="C44" s="13">
        <v>49116</v>
      </c>
      <c r="D44" s="13">
        <v>49463</v>
      </c>
      <c r="E44" s="14"/>
      <c r="F44" s="13">
        <v>49000</v>
      </c>
      <c r="G44" s="13">
        <v>49701</v>
      </c>
      <c r="H44" s="14"/>
      <c r="I44" s="13">
        <v>49274</v>
      </c>
      <c r="J44" s="13">
        <v>49897</v>
      </c>
      <c r="K44" s="14"/>
      <c r="L44" s="13">
        <v>49775</v>
      </c>
      <c r="M44" s="13">
        <v>49456</v>
      </c>
      <c r="O44" s="13">
        <f>ROUND(AVERAGE(C44,F44,I44,L44),0)</f>
        <v>49291</v>
      </c>
      <c r="P44" s="13">
        <f t="shared" ref="P44" si="17">ROUND(AVERAGE(D44,G44,J44,M44),0)</f>
        <v>49629</v>
      </c>
      <c r="Q44" s="13"/>
      <c r="R44" s="1">
        <f t="shared" si="15"/>
        <v>-0.7</v>
      </c>
      <c r="S44" s="1">
        <f t="shared" si="16"/>
        <v>-0.4</v>
      </c>
    </row>
    <row r="47" spans="2:19" ht="18.75" x14ac:dyDescent="0.3">
      <c r="B47" s="4"/>
      <c r="C47" s="6" t="s">
        <v>11</v>
      </c>
      <c r="D47" s="5"/>
      <c r="E47" s="4"/>
      <c r="F47" s="4"/>
      <c r="G47" s="4"/>
      <c r="H47" s="4"/>
      <c r="I47" s="4"/>
      <c r="J47" s="4"/>
      <c r="K47" s="4"/>
      <c r="L47" s="4"/>
      <c r="M47" s="4"/>
      <c r="N47" s="4"/>
      <c r="O47" s="5"/>
      <c r="P47" s="4"/>
      <c r="Q47" s="4"/>
      <c r="R47" s="4"/>
      <c r="S47" s="4"/>
    </row>
    <row r="48" spans="2:19" x14ac:dyDescent="0.25">
      <c r="C48" s="7" t="s">
        <v>18</v>
      </c>
      <c r="I48" s="15" t="s">
        <v>0</v>
      </c>
      <c r="J48" s="12"/>
    </row>
    <row r="49" spans="2:19" x14ac:dyDescent="0.25">
      <c r="C49" s="7" t="s">
        <v>25</v>
      </c>
    </row>
    <row r="50" spans="2:19" x14ac:dyDescent="0.25">
      <c r="C50" s="20" t="s">
        <v>8</v>
      </c>
      <c r="D50" s="20"/>
      <c r="F50" s="20" t="s">
        <v>7</v>
      </c>
      <c r="G50" s="20"/>
      <c r="I50" s="20" t="s">
        <v>9</v>
      </c>
      <c r="J50" s="20"/>
      <c r="L50" s="20" t="s">
        <v>10</v>
      </c>
      <c r="M50" s="20"/>
      <c r="O50" s="20" t="s">
        <v>16</v>
      </c>
      <c r="P50" s="20"/>
      <c r="Q50" s="16"/>
      <c r="R50" s="20" t="s">
        <v>17</v>
      </c>
      <c r="S50" s="20"/>
    </row>
    <row r="51" spans="2:19" x14ac:dyDescent="0.25">
      <c r="C51" s="2" t="s">
        <v>4</v>
      </c>
      <c r="D51" s="2" t="s">
        <v>5</v>
      </c>
      <c r="E51" s="3"/>
      <c r="F51" s="2" t="s">
        <v>4</v>
      </c>
      <c r="G51" s="2" t="s">
        <v>5</v>
      </c>
      <c r="I51" s="2" t="s">
        <v>4</v>
      </c>
      <c r="J51" s="2" t="s">
        <v>5</v>
      </c>
      <c r="L51" s="2" t="s">
        <v>4</v>
      </c>
      <c r="M51" s="2" t="s">
        <v>5</v>
      </c>
      <c r="O51" s="2" t="s">
        <v>4</v>
      </c>
      <c r="P51" s="2" t="s">
        <v>5</v>
      </c>
      <c r="Q51" s="2"/>
      <c r="R51" s="2" t="s">
        <v>4</v>
      </c>
      <c r="S51" s="2" t="s">
        <v>5</v>
      </c>
    </row>
    <row r="52" spans="2:19" ht="15.75" thickBot="1" x14ac:dyDescent="0.3">
      <c r="B52" s="8" t="s">
        <v>13</v>
      </c>
      <c r="C52" s="9" t="s">
        <v>3</v>
      </c>
      <c r="D52" s="9" t="s">
        <v>3</v>
      </c>
      <c r="E52" s="8"/>
      <c r="F52" s="9" t="s">
        <v>3</v>
      </c>
      <c r="G52" s="9" t="s">
        <v>3</v>
      </c>
      <c r="H52" s="10"/>
      <c r="I52" s="9" t="s">
        <v>3</v>
      </c>
      <c r="J52" s="9" t="s">
        <v>3</v>
      </c>
      <c r="K52" s="10"/>
      <c r="L52" s="9" t="s">
        <v>3</v>
      </c>
      <c r="M52" s="9" t="s">
        <v>3</v>
      </c>
      <c r="N52" s="10"/>
      <c r="O52" s="9" t="s">
        <v>3</v>
      </c>
      <c r="P52" s="9" t="s">
        <v>3</v>
      </c>
      <c r="Q52" s="9"/>
      <c r="R52" s="9" t="s">
        <v>3</v>
      </c>
      <c r="S52" s="9" t="s">
        <v>3</v>
      </c>
    </row>
    <row r="53" spans="2:19" x14ac:dyDescent="0.25">
      <c r="B53" t="s">
        <v>6</v>
      </c>
      <c r="C53" s="1">
        <v>47375</v>
      </c>
      <c r="D53" s="1">
        <v>47559</v>
      </c>
      <c r="F53" s="1">
        <v>46711</v>
      </c>
      <c r="G53" s="1">
        <v>46818</v>
      </c>
      <c r="I53" s="1">
        <v>45992</v>
      </c>
      <c r="J53" s="1">
        <v>45687</v>
      </c>
      <c r="L53" s="1">
        <v>44332</v>
      </c>
      <c r="M53" s="1">
        <v>44154</v>
      </c>
      <c r="O53" s="1">
        <f t="shared" ref="O53:P56" si="18">ROUND(AVERAGE(C53,F53,I53,L53),0)</f>
        <v>46103</v>
      </c>
      <c r="P53" s="1">
        <f t="shared" si="18"/>
        <v>46055</v>
      </c>
      <c r="Q53" s="1"/>
      <c r="R53" s="1">
        <f>ROUND((O53-50000)/1000,1)</f>
        <v>-3.9</v>
      </c>
      <c r="S53" s="1">
        <f>ROUND((P53-50000)/1000,1)</f>
        <v>-3.9</v>
      </c>
    </row>
    <row r="54" spans="2:19" x14ac:dyDescent="0.25">
      <c r="B54" t="s">
        <v>15</v>
      </c>
      <c r="C54" s="1">
        <v>50459</v>
      </c>
      <c r="D54" s="1">
        <v>51408</v>
      </c>
      <c r="F54" s="1">
        <v>50098</v>
      </c>
      <c r="G54" s="1">
        <v>50415</v>
      </c>
      <c r="I54" s="1">
        <v>49149</v>
      </c>
      <c r="J54" s="1">
        <v>49310</v>
      </c>
      <c r="L54" s="1">
        <v>47143</v>
      </c>
      <c r="M54" s="1">
        <v>47577</v>
      </c>
      <c r="O54" s="1">
        <f t="shared" si="18"/>
        <v>49212</v>
      </c>
      <c r="P54" s="1">
        <f t="shared" si="18"/>
        <v>49678</v>
      </c>
      <c r="Q54" s="1"/>
      <c r="R54" s="1">
        <f t="shared" ref="R54:R56" si="19">ROUND((O54-50000)/1000,1)</f>
        <v>-0.8</v>
      </c>
      <c r="S54" s="1">
        <f t="shared" ref="S54:S56" si="20">ROUND((P54-50000)/1000,1)</f>
        <v>-0.3</v>
      </c>
    </row>
    <row r="55" spans="2:19" x14ac:dyDescent="0.25">
      <c r="B55" t="s">
        <v>14</v>
      </c>
      <c r="C55" s="1">
        <v>50827</v>
      </c>
      <c r="D55" s="1">
        <v>50268</v>
      </c>
      <c r="F55" s="13">
        <v>50811</v>
      </c>
      <c r="G55" s="13">
        <v>50453</v>
      </c>
      <c r="I55" s="13">
        <v>50515</v>
      </c>
      <c r="J55" s="13">
        <v>50308</v>
      </c>
      <c r="L55" s="13">
        <v>50590</v>
      </c>
      <c r="M55" s="13">
        <v>50190</v>
      </c>
      <c r="O55" s="1">
        <f t="shared" si="18"/>
        <v>50686</v>
      </c>
      <c r="P55" s="1">
        <f>ROUND(AVERAGE(D55,G55,J55,M55),0)</f>
        <v>50305</v>
      </c>
      <c r="Q55" s="1"/>
      <c r="R55" s="1">
        <f t="shared" si="19"/>
        <v>0.7</v>
      </c>
      <c r="S55" s="1">
        <f t="shared" si="20"/>
        <v>0.3</v>
      </c>
    </row>
    <row r="56" spans="2:19" x14ac:dyDescent="0.25">
      <c r="B56" s="12" t="s">
        <v>0</v>
      </c>
      <c r="C56" s="13">
        <v>50225</v>
      </c>
      <c r="D56" s="13">
        <v>49832</v>
      </c>
      <c r="E56" s="14"/>
      <c r="F56" s="13">
        <v>49881</v>
      </c>
      <c r="G56" s="13">
        <v>49808</v>
      </c>
      <c r="H56" s="14"/>
      <c r="I56" s="13">
        <v>49981</v>
      </c>
      <c r="J56" s="13">
        <v>49947</v>
      </c>
      <c r="K56" s="14"/>
      <c r="L56" s="13">
        <v>50059</v>
      </c>
      <c r="M56" s="13">
        <v>49808</v>
      </c>
      <c r="O56" s="11">
        <f>ROUND(AVERAGE(C56,F56,I56,L56),0)</f>
        <v>50037</v>
      </c>
      <c r="P56" s="11">
        <f t="shared" si="18"/>
        <v>49849</v>
      </c>
      <c r="Q56" s="13"/>
      <c r="R56" s="11">
        <f t="shared" si="19"/>
        <v>0</v>
      </c>
      <c r="S56" s="11">
        <f t="shared" si="20"/>
        <v>-0.2</v>
      </c>
    </row>
    <row r="59" spans="2:19" x14ac:dyDescent="0.25">
      <c r="B59" t="s">
        <v>14</v>
      </c>
      <c r="C59" s="1">
        <v>50827</v>
      </c>
      <c r="D59" s="1">
        <v>50268</v>
      </c>
      <c r="F59" s="13">
        <v>50811</v>
      </c>
      <c r="G59" s="13">
        <v>50453</v>
      </c>
      <c r="I59" s="13">
        <v>50515</v>
      </c>
      <c r="J59" s="13">
        <v>50308</v>
      </c>
      <c r="L59" s="13">
        <v>50590</v>
      </c>
      <c r="M59" s="13">
        <v>50190</v>
      </c>
      <c r="O59" s="1">
        <f t="shared" ref="O59" si="21">ROUND(AVERAGE(C59,F59,I59,L59),0)</f>
        <v>50686</v>
      </c>
      <c r="P59" s="1">
        <f>ROUND(AVERAGE(D59,G59,J59,M59),0)</f>
        <v>50305</v>
      </c>
      <c r="Q59" s="1"/>
      <c r="R59" s="1">
        <f t="shared" ref="R59" si="22">ROUND((O59-50000)/1000,1)</f>
        <v>0.7</v>
      </c>
      <c r="S59" s="1">
        <f t="shared" ref="S59" si="23">ROUND((P59-50000)/1000,1)</f>
        <v>0.3</v>
      </c>
    </row>
    <row r="61" spans="2:19" x14ac:dyDescent="0.25">
      <c r="C61" s="1">
        <v>47375</v>
      </c>
      <c r="D61" s="1">
        <v>47559</v>
      </c>
      <c r="F61" s="1">
        <v>46711</v>
      </c>
      <c r="G61" s="1">
        <v>46818</v>
      </c>
      <c r="I61" s="1">
        <v>45992</v>
      </c>
      <c r="J61" s="1">
        <v>45687</v>
      </c>
      <c r="L61" s="1">
        <v>44332</v>
      </c>
      <c r="M61" s="1">
        <v>44154</v>
      </c>
      <c r="O61" s="1">
        <f t="shared" ref="O61:O63" si="24">ROUND(AVERAGE(C61,F61,I61,L61),0)</f>
        <v>46103</v>
      </c>
      <c r="P61" s="1">
        <f t="shared" ref="P61:P62" si="25">ROUND(AVERAGE(D61,G61,J61,M61),0)</f>
        <v>46055</v>
      </c>
      <c r="R61" s="1">
        <f t="shared" ref="R61:R64" si="26">ROUND((O61-50000)/1000,1)</f>
        <v>-3.9</v>
      </c>
      <c r="S61" s="1">
        <f t="shared" ref="S61:S64" si="27">ROUND((P61-50000)/1000,1)</f>
        <v>-3.9</v>
      </c>
    </row>
    <row r="62" spans="2:19" x14ac:dyDescent="0.25">
      <c r="C62" s="1">
        <v>50459</v>
      </c>
      <c r="D62" s="1">
        <v>51408</v>
      </c>
      <c r="F62" s="1">
        <v>50098</v>
      </c>
      <c r="G62" s="1">
        <v>50415</v>
      </c>
      <c r="I62" s="1">
        <v>49149</v>
      </c>
      <c r="J62" s="1">
        <v>49310</v>
      </c>
      <c r="L62" s="1">
        <v>47143</v>
      </c>
      <c r="M62" s="1">
        <v>47577</v>
      </c>
      <c r="O62" s="1">
        <f t="shared" si="24"/>
        <v>49212</v>
      </c>
      <c r="P62" s="1">
        <f t="shared" si="25"/>
        <v>49678</v>
      </c>
      <c r="R62" s="1">
        <f t="shared" si="26"/>
        <v>-0.8</v>
      </c>
      <c r="S62" s="1">
        <f t="shared" si="27"/>
        <v>-0.3</v>
      </c>
    </row>
    <row r="63" spans="2:19" x14ac:dyDescent="0.25">
      <c r="C63" s="1">
        <v>51164</v>
      </c>
      <c r="D63" s="1">
        <v>50273</v>
      </c>
      <c r="F63" s="1">
        <v>50481</v>
      </c>
      <c r="G63" s="1">
        <v>50618</v>
      </c>
      <c r="I63" s="1">
        <v>50557</v>
      </c>
      <c r="J63" s="1">
        <v>50510</v>
      </c>
      <c r="L63" s="1">
        <v>50638</v>
      </c>
      <c r="M63" s="1">
        <v>50453</v>
      </c>
      <c r="O63" s="1">
        <f t="shared" si="24"/>
        <v>50710</v>
      </c>
      <c r="P63" s="1">
        <f>ROUND(AVERAGE(D63,G63,J63,M63),0)</f>
        <v>50464</v>
      </c>
      <c r="R63" s="1">
        <f t="shared" si="26"/>
        <v>0.7</v>
      </c>
      <c r="S63" s="1">
        <f t="shared" si="27"/>
        <v>0.5</v>
      </c>
    </row>
    <row r="64" spans="2:19" x14ac:dyDescent="0.25">
      <c r="C64" s="13">
        <v>50225</v>
      </c>
      <c r="D64" s="13">
        <v>49832</v>
      </c>
      <c r="E64" s="14"/>
      <c r="F64" s="13">
        <v>49881</v>
      </c>
      <c r="G64" s="13">
        <v>49808</v>
      </c>
      <c r="H64" s="14"/>
      <c r="I64" s="13">
        <v>49981</v>
      </c>
      <c r="J64" s="13">
        <v>49947</v>
      </c>
      <c r="K64" s="14"/>
      <c r="L64" s="13">
        <v>50059</v>
      </c>
      <c r="M64" s="13">
        <v>49808</v>
      </c>
      <c r="O64" s="11">
        <f>ROUND(AVERAGE(C64,F64,I64,L64),0)</f>
        <v>50037</v>
      </c>
      <c r="P64" s="11">
        <f t="shared" ref="P64" si="28">ROUND(AVERAGE(D64,G64,J64,M64),0)</f>
        <v>49849</v>
      </c>
      <c r="R64" s="1">
        <f t="shared" si="26"/>
        <v>0</v>
      </c>
      <c r="S64" s="1">
        <f t="shared" si="27"/>
        <v>-0.2</v>
      </c>
    </row>
  </sheetData>
  <mergeCells count="24">
    <mergeCell ref="R38:S38"/>
    <mergeCell ref="C26:D26"/>
    <mergeCell ref="F26:G26"/>
    <mergeCell ref="I26:J26"/>
    <mergeCell ref="L26:M26"/>
    <mergeCell ref="O26:P26"/>
    <mergeCell ref="R26:S26"/>
    <mergeCell ref="C38:D38"/>
    <mergeCell ref="F38:G38"/>
    <mergeCell ref="I38:J38"/>
    <mergeCell ref="L38:M38"/>
    <mergeCell ref="O38:P38"/>
    <mergeCell ref="O50:P50"/>
    <mergeCell ref="R50:S50"/>
    <mergeCell ref="O14:P14"/>
    <mergeCell ref="R14:S14"/>
    <mergeCell ref="C50:D50"/>
    <mergeCell ref="F50:G50"/>
    <mergeCell ref="I50:J50"/>
    <mergeCell ref="L50:M50"/>
    <mergeCell ref="C14:D14"/>
    <mergeCell ref="F14:G14"/>
    <mergeCell ref="I14:J14"/>
    <mergeCell ref="L14:M14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0"/>
  <sheetViews>
    <sheetView topLeftCell="B1" workbookViewId="0">
      <selection activeCell="D12" sqref="D12:G15"/>
    </sheetView>
  </sheetViews>
  <sheetFormatPr defaultRowHeight="15" x14ac:dyDescent="0.25"/>
  <cols>
    <col min="3" max="3" width="30.5703125" bestFit="1" customWidth="1"/>
    <col min="4" max="7" width="6.42578125" customWidth="1"/>
    <col min="9" max="9" width="30.5703125" customWidth="1"/>
    <col min="10" max="13" width="6.42578125" customWidth="1"/>
  </cols>
  <sheetData>
    <row r="2" spans="3:13" ht="18.75" x14ac:dyDescent="0.3">
      <c r="C2" s="6" t="s">
        <v>11</v>
      </c>
      <c r="I2" s="6" t="s">
        <v>11</v>
      </c>
    </row>
    <row r="3" spans="3:13" x14ac:dyDescent="0.25">
      <c r="C3" s="29" t="s">
        <v>22</v>
      </c>
      <c r="I3" s="29" t="s">
        <v>22</v>
      </c>
    </row>
    <row r="4" spans="3:13" x14ac:dyDescent="0.25">
      <c r="C4" s="3" t="s">
        <v>24</v>
      </c>
      <c r="I4" s="28" t="s">
        <v>23</v>
      </c>
    </row>
    <row r="5" spans="3:13" x14ac:dyDescent="0.25">
      <c r="C5" s="7" t="s">
        <v>12</v>
      </c>
      <c r="D5" s="27" t="s">
        <v>21</v>
      </c>
      <c r="E5" s="27"/>
      <c r="F5" s="27"/>
      <c r="G5" s="27"/>
      <c r="I5" s="7" t="s">
        <v>12</v>
      </c>
      <c r="J5" s="27" t="s">
        <v>21</v>
      </c>
      <c r="K5" s="27"/>
      <c r="L5" s="27"/>
      <c r="M5" s="27"/>
    </row>
    <row r="6" spans="3:13" ht="161.25" thickBot="1" x14ac:dyDescent="0.3">
      <c r="C6" s="24" t="s">
        <v>13</v>
      </c>
      <c r="D6" s="23" t="s">
        <v>6</v>
      </c>
      <c r="E6" s="23" t="s">
        <v>15</v>
      </c>
      <c r="F6" s="23" t="s">
        <v>14</v>
      </c>
      <c r="G6" s="23" t="s">
        <v>0</v>
      </c>
      <c r="I6" s="24" t="s">
        <v>13</v>
      </c>
      <c r="J6" s="23" t="s">
        <v>6</v>
      </c>
      <c r="K6" s="23" t="s">
        <v>15</v>
      </c>
      <c r="L6" s="23" t="s">
        <v>14</v>
      </c>
      <c r="M6" s="23" t="s">
        <v>0</v>
      </c>
    </row>
    <row r="7" spans="3:13" x14ac:dyDescent="0.25">
      <c r="C7" s="25" t="s">
        <v>6</v>
      </c>
      <c r="D7" s="22">
        <v>0.1</v>
      </c>
      <c r="E7" s="21">
        <v>-3.6</v>
      </c>
      <c r="F7" s="21">
        <v>-3.9</v>
      </c>
      <c r="G7" s="21">
        <v>-3.9</v>
      </c>
      <c r="I7" s="25" t="s">
        <v>6</v>
      </c>
      <c r="J7" s="22">
        <v>0.2</v>
      </c>
      <c r="K7" s="21">
        <v>-3.5</v>
      </c>
      <c r="L7" s="21">
        <v>-4.5</v>
      </c>
      <c r="M7" s="21">
        <v>-3.9</v>
      </c>
    </row>
    <row r="8" spans="3:13" x14ac:dyDescent="0.25">
      <c r="C8" s="25" t="s">
        <v>15</v>
      </c>
      <c r="D8" s="21">
        <v>3.6</v>
      </c>
      <c r="E8" s="22">
        <v>-0.1</v>
      </c>
      <c r="F8" s="21">
        <v>-0.2</v>
      </c>
      <c r="G8" s="21">
        <v>-0.3</v>
      </c>
      <c r="I8" s="25" t="s">
        <v>15</v>
      </c>
      <c r="J8" s="21">
        <v>3.5</v>
      </c>
      <c r="K8" s="22">
        <v>0.1</v>
      </c>
      <c r="L8" s="21">
        <v>-1.1000000000000001</v>
      </c>
      <c r="M8" s="21">
        <v>-0.8</v>
      </c>
    </row>
    <row r="9" spans="3:13" x14ac:dyDescent="0.25">
      <c r="C9" s="25" t="s">
        <v>14</v>
      </c>
      <c r="D9" s="21">
        <v>3.7</v>
      </c>
      <c r="E9" s="21">
        <v>0.2</v>
      </c>
      <c r="F9" s="22">
        <v>-0.1</v>
      </c>
      <c r="G9" s="21">
        <v>0.3</v>
      </c>
      <c r="I9" s="25" t="s">
        <v>14</v>
      </c>
      <c r="J9" s="21">
        <v>4.4000000000000004</v>
      </c>
      <c r="K9" s="21">
        <v>1.1000000000000001</v>
      </c>
      <c r="L9" s="22">
        <v>0</v>
      </c>
      <c r="M9" s="21">
        <v>0.7</v>
      </c>
    </row>
    <row r="10" spans="3:13" x14ac:dyDescent="0.25">
      <c r="C10" s="26" t="s">
        <v>0</v>
      </c>
      <c r="D10" s="21">
        <v>3.9</v>
      </c>
      <c r="E10" s="21">
        <v>0.3</v>
      </c>
      <c r="F10" s="21">
        <v>-0.4</v>
      </c>
      <c r="G10" s="22">
        <v>-0.2</v>
      </c>
      <c r="I10" s="26" t="s">
        <v>0</v>
      </c>
      <c r="J10" s="21">
        <v>4.2</v>
      </c>
      <c r="K10" s="21">
        <v>0.8</v>
      </c>
      <c r="L10" s="21">
        <v>-0.7</v>
      </c>
      <c r="M10" s="22">
        <v>0</v>
      </c>
    </row>
  </sheetData>
  <mergeCells count="2">
    <mergeCell ref="D5:G5"/>
    <mergeCell ref="J5:M5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6"/>
  <sheetViews>
    <sheetView tabSelected="1" workbookViewId="0">
      <selection activeCell="V23" sqref="V23"/>
    </sheetView>
  </sheetViews>
  <sheetFormatPr defaultRowHeight="15" x14ac:dyDescent="0.25"/>
  <cols>
    <col min="2" max="2" width="30.5703125" bestFit="1" customWidth="1"/>
    <col min="3" max="4" width="11.5703125" style="1" bestFit="1" customWidth="1"/>
    <col min="5" max="5" width="4" customWidth="1"/>
    <col min="8" max="8" width="3.7109375" customWidth="1"/>
    <col min="11" max="11" width="3.28515625" customWidth="1"/>
    <col min="14" max="14" width="3.140625" customWidth="1"/>
    <col min="15" max="15" width="9.140625" style="1"/>
    <col min="17" max="17" width="3" customWidth="1"/>
  </cols>
  <sheetData>
    <row r="3" spans="2:19" ht="18.75" x14ac:dyDescent="0.3">
      <c r="B3" s="4"/>
      <c r="C3" s="6" t="s">
        <v>11</v>
      </c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2:19" x14ac:dyDescent="0.25">
      <c r="C4" s="7" t="s">
        <v>18</v>
      </c>
      <c r="I4" s="18" t="s">
        <v>6</v>
      </c>
      <c r="J4" s="17"/>
    </row>
    <row r="5" spans="2:19" x14ac:dyDescent="0.25">
      <c r="C5" s="7" t="s">
        <v>25</v>
      </c>
    </row>
    <row r="6" spans="2:19" x14ac:dyDescent="0.25">
      <c r="C6" s="7"/>
    </row>
    <row r="7" spans="2:19" x14ac:dyDescent="0.25">
      <c r="C7" s="20" t="s">
        <v>8</v>
      </c>
      <c r="D7" s="20"/>
      <c r="F7" s="20" t="s">
        <v>7</v>
      </c>
      <c r="G7" s="20"/>
      <c r="I7" s="20" t="s">
        <v>9</v>
      </c>
      <c r="J7" s="20"/>
      <c r="L7" s="20" t="s">
        <v>10</v>
      </c>
      <c r="M7" s="20"/>
      <c r="O7" s="20" t="s">
        <v>16</v>
      </c>
      <c r="P7" s="20"/>
      <c r="Q7" s="16"/>
      <c r="R7" s="20" t="s">
        <v>17</v>
      </c>
      <c r="S7" s="20"/>
    </row>
    <row r="8" spans="2:19" x14ac:dyDescent="0.25">
      <c r="C8" s="2" t="s">
        <v>4</v>
      </c>
      <c r="D8" s="2" t="s">
        <v>5</v>
      </c>
      <c r="E8" s="3"/>
      <c r="F8" s="2" t="s">
        <v>4</v>
      </c>
      <c r="G8" s="2" t="s">
        <v>5</v>
      </c>
      <c r="I8" s="2" t="s">
        <v>4</v>
      </c>
      <c r="J8" s="2" t="s">
        <v>5</v>
      </c>
      <c r="L8" s="2" t="s">
        <v>4</v>
      </c>
      <c r="M8" s="2" t="s">
        <v>5</v>
      </c>
      <c r="O8" s="2" t="s">
        <v>4</v>
      </c>
      <c r="P8" s="2" t="s">
        <v>5</v>
      </c>
      <c r="Q8" s="2"/>
      <c r="R8" s="2" t="s">
        <v>4</v>
      </c>
      <c r="S8" s="2" t="s">
        <v>5</v>
      </c>
    </row>
    <row r="9" spans="2:19" ht="15.75" thickBot="1" x14ac:dyDescent="0.3">
      <c r="B9" s="8" t="s">
        <v>13</v>
      </c>
      <c r="C9" s="9" t="s">
        <v>3</v>
      </c>
      <c r="D9" s="9" t="s">
        <v>3</v>
      </c>
      <c r="E9" s="8"/>
      <c r="F9" s="9" t="s">
        <v>3</v>
      </c>
      <c r="G9" s="9" t="s">
        <v>3</v>
      </c>
      <c r="H9" s="10"/>
      <c r="I9" s="9" t="s">
        <v>3</v>
      </c>
      <c r="J9" s="9" t="s">
        <v>3</v>
      </c>
      <c r="K9" s="10"/>
      <c r="L9" s="9" t="s">
        <v>3</v>
      </c>
      <c r="M9" s="9" t="s">
        <v>3</v>
      </c>
      <c r="O9" s="9" t="s">
        <v>3</v>
      </c>
      <c r="P9" s="9" t="s">
        <v>3</v>
      </c>
      <c r="Q9" s="9"/>
      <c r="R9" s="9" t="s">
        <v>3</v>
      </c>
      <c r="S9" s="9" t="s">
        <v>3</v>
      </c>
    </row>
    <row r="10" spans="2:19" x14ac:dyDescent="0.25">
      <c r="B10" s="17" t="s">
        <v>6</v>
      </c>
      <c r="C10" s="13">
        <v>50029</v>
      </c>
      <c r="D10" s="13">
        <v>50002</v>
      </c>
      <c r="E10" s="14"/>
      <c r="F10" s="13">
        <v>49827</v>
      </c>
      <c r="G10" s="13">
        <v>49897</v>
      </c>
      <c r="H10" s="14"/>
      <c r="I10" s="13">
        <v>50042</v>
      </c>
      <c r="J10" s="13">
        <v>49928</v>
      </c>
      <c r="K10" s="14"/>
      <c r="L10" s="13">
        <v>49895</v>
      </c>
      <c r="M10" s="13">
        <v>49958</v>
      </c>
      <c r="O10" s="19">
        <f t="shared" ref="O10:P13" si="0">ROUND(AVERAGE(C10,F10,I10,L10),0)</f>
        <v>49948</v>
      </c>
      <c r="P10" s="19">
        <f t="shared" si="0"/>
        <v>49946</v>
      </c>
      <c r="Q10" s="1"/>
      <c r="R10" s="19">
        <f>ROUND((O10-50000)/1000,1)</f>
        <v>-0.1</v>
      </c>
      <c r="S10" s="19">
        <f>ROUND((P10-50000)/1000,1)</f>
        <v>-0.1</v>
      </c>
    </row>
    <row r="11" spans="2:19" x14ac:dyDescent="0.25">
      <c r="B11" t="s">
        <v>1</v>
      </c>
      <c r="C11" s="1">
        <v>49906</v>
      </c>
      <c r="D11" s="1">
        <v>50104</v>
      </c>
      <c r="F11" s="1">
        <v>49975</v>
      </c>
      <c r="G11" s="1">
        <v>50028</v>
      </c>
      <c r="I11" s="1">
        <v>50045</v>
      </c>
      <c r="J11" s="1">
        <v>49901</v>
      </c>
      <c r="L11" s="1">
        <v>50058</v>
      </c>
      <c r="M11" s="1">
        <v>49878</v>
      </c>
      <c r="O11" s="1">
        <f t="shared" si="0"/>
        <v>49996</v>
      </c>
      <c r="P11" s="1">
        <f t="shared" si="0"/>
        <v>49978</v>
      </c>
      <c r="Q11" s="1"/>
      <c r="R11" s="13">
        <f t="shared" ref="R11:R13" si="1">ROUND((O11-50000)/1000,1)</f>
        <v>0</v>
      </c>
      <c r="S11" s="13">
        <f t="shared" ref="S11:S13" si="2">ROUND((P11-50000)/1000,1)</f>
        <v>0</v>
      </c>
    </row>
    <row r="12" spans="2:19" x14ac:dyDescent="0.25">
      <c r="B12" t="s">
        <v>2</v>
      </c>
      <c r="C12" s="13">
        <v>51034</v>
      </c>
      <c r="D12" s="13">
        <v>50107</v>
      </c>
      <c r="E12" s="14"/>
      <c r="F12" s="13">
        <v>51047</v>
      </c>
      <c r="G12" s="13">
        <v>50002</v>
      </c>
      <c r="H12" s="14"/>
      <c r="I12" s="13">
        <v>50854</v>
      </c>
      <c r="J12" s="13">
        <v>49882</v>
      </c>
      <c r="K12" s="14"/>
      <c r="L12" s="13">
        <v>50787</v>
      </c>
      <c r="M12" s="13">
        <v>50050</v>
      </c>
      <c r="O12" s="1">
        <f t="shared" si="0"/>
        <v>50931</v>
      </c>
      <c r="P12" s="1">
        <f t="shared" si="0"/>
        <v>50010</v>
      </c>
      <c r="Q12" s="1"/>
      <c r="R12" s="13">
        <f t="shared" si="1"/>
        <v>0.9</v>
      </c>
      <c r="S12" s="13">
        <f t="shared" si="2"/>
        <v>0</v>
      </c>
    </row>
    <row r="13" spans="2:19" x14ac:dyDescent="0.25">
      <c r="B13" t="s">
        <v>0</v>
      </c>
      <c r="C13" s="1">
        <v>53095</v>
      </c>
      <c r="D13" s="1">
        <v>52489</v>
      </c>
      <c r="F13" s="1">
        <v>53497</v>
      </c>
      <c r="G13" s="1">
        <v>53423</v>
      </c>
      <c r="I13" s="1">
        <v>54220</v>
      </c>
      <c r="J13" s="1">
        <v>53963</v>
      </c>
      <c r="L13" s="1">
        <v>55562</v>
      </c>
      <c r="M13" s="1">
        <v>55600</v>
      </c>
      <c r="O13" s="1">
        <f>ROUND(AVERAGE(C13,F13,I13,L13),0)</f>
        <v>54094</v>
      </c>
      <c r="P13" s="1">
        <f t="shared" si="0"/>
        <v>53869</v>
      </c>
      <c r="Q13" s="1"/>
      <c r="R13" s="13">
        <f t="shared" si="1"/>
        <v>4.0999999999999996</v>
      </c>
      <c r="S13" s="13">
        <f t="shared" si="2"/>
        <v>3.9</v>
      </c>
    </row>
    <row r="16" spans="2:19" s="4" customFormat="1" ht="18.75" x14ac:dyDescent="0.3">
      <c r="C16" s="6" t="s">
        <v>11</v>
      </c>
      <c r="D16" s="5"/>
      <c r="O16" s="5"/>
    </row>
    <row r="17" spans="2:19" x14ac:dyDescent="0.25">
      <c r="C17" s="7" t="s">
        <v>18</v>
      </c>
      <c r="I17" s="15" t="s">
        <v>0</v>
      </c>
      <c r="J17" s="12"/>
    </row>
    <row r="18" spans="2:19" x14ac:dyDescent="0.25">
      <c r="C18" s="7" t="s">
        <v>25</v>
      </c>
    </row>
    <row r="19" spans="2:19" x14ac:dyDescent="0.25">
      <c r="C19" s="7"/>
    </row>
    <row r="20" spans="2:19" x14ac:dyDescent="0.25">
      <c r="C20" s="20" t="s">
        <v>8</v>
      </c>
      <c r="D20" s="20"/>
      <c r="F20" s="20" t="s">
        <v>7</v>
      </c>
      <c r="G20" s="20"/>
      <c r="I20" s="20" t="s">
        <v>9</v>
      </c>
      <c r="J20" s="20"/>
      <c r="L20" s="20" t="s">
        <v>10</v>
      </c>
      <c r="M20" s="20"/>
      <c r="O20" s="20" t="s">
        <v>16</v>
      </c>
      <c r="P20" s="20"/>
      <c r="Q20" s="16"/>
      <c r="R20" s="20" t="s">
        <v>17</v>
      </c>
      <c r="S20" s="20"/>
    </row>
    <row r="21" spans="2:19" x14ac:dyDescent="0.25">
      <c r="C21" s="2" t="s">
        <v>4</v>
      </c>
      <c r="D21" s="2" t="s">
        <v>5</v>
      </c>
      <c r="E21" s="3"/>
      <c r="F21" s="2" t="s">
        <v>4</v>
      </c>
      <c r="G21" s="2" t="s">
        <v>5</v>
      </c>
      <c r="I21" s="2" t="s">
        <v>4</v>
      </c>
      <c r="J21" s="2" t="s">
        <v>5</v>
      </c>
      <c r="L21" s="2" t="s">
        <v>4</v>
      </c>
      <c r="M21" s="2" t="s">
        <v>5</v>
      </c>
      <c r="O21" s="2" t="s">
        <v>4</v>
      </c>
      <c r="P21" s="2" t="s">
        <v>5</v>
      </c>
      <c r="Q21" s="2"/>
      <c r="R21" s="2" t="s">
        <v>4</v>
      </c>
      <c r="S21" s="2" t="s">
        <v>5</v>
      </c>
    </row>
    <row r="22" spans="2:19" ht="15.75" thickBot="1" x14ac:dyDescent="0.3">
      <c r="B22" s="8" t="s">
        <v>13</v>
      </c>
      <c r="C22" s="9" t="s">
        <v>3</v>
      </c>
      <c r="D22" s="9" t="s">
        <v>3</v>
      </c>
      <c r="E22" s="8"/>
      <c r="F22" s="9" t="s">
        <v>3</v>
      </c>
      <c r="G22" s="9" t="s">
        <v>3</v>
      </c>
      <c r="H22" s="10"/>
      <c r="I22" s="9" t="s">
        <v>3</v>
      </c>
      <c r="J22" s="9" t="s">
        <v>3</v>
      </c>
      <c r="K22" s="10"/>
      <c r="L22" s="9" t="s">
        <v>3</v>
      </c>
      <c r="M22" s="9" t="s">
        <v>3</v>
      </c>
      <c r="N22" s="10"/>
      <c r="O22" s="9" t="s">
        <v>3</v>
      </c>
      <c r="P22" s="9" t="s">
        <v>3</v>
      </c>
      <c r="Q22" s="9"/>
      <c r="R22" s="9" t="s">
        <v>3</v>
      </c>
      <c r="S22" s="9" t="s">
        <v>3</v>
      </c>
    </row>
    <row r="23" spans="2:19" x14ac:dyDescent="0.25">
      <c r="B23" t="s">
        <v>6</v>
      </c>
      <c r="C23" s="1">
        <v>46854</v>
      </c>
      <c r="D23" s="1">
        <v>47372</v>
      </c>
      <c r="F23" s="1">
        <v>46668</v>
      </c>
      <c r="G23" s="1">
        <v>46975</v>
      </c>
      <c r="I23" s="1">
        <v>45706</v>
      </c>
      <c r="J23" s="1">
        <v>45639</v>
      </c>
      <c r="L23" s="1">
        <v>44035</v>
      </c>
      <c r="M23" s="1">
        <v>44244</v>
      </c>
      <c r="O23" s="1">
        <f t="shared" ref="O23:P26" si="3">ROUND(AVERAGE(C23,F23,I23,L23),0)</f>
        <v>45816</v>
      </c>
      <c r="P23" s="1">
        <f t="shared" si="3"/>
        <v>46058</v>
      </c>
      <c r="Q23" s="1"/>
      <c r="R23" s="1">
        <f>ROUND((O23-50000)/1000,1)</f>
        <v>-4.2</v>
      </c>
      <c r="S23" s="1">
        <f>ROUND((P23-50000)/1000,1)</f>
        <v>-3.9</v>
      </c>
    </row>
    <row r="24" spans="2:19" x14ac:dyDescent="0.25">
      <c r="B24" t="s">
        <v>1</v>
      </c>
      <c r="C24" s="1">
        <v>46943</v>
      </c>
      <c r="D24" s="1">
        <v>47500</v>
      </c>
      <c r="F24" s="1">
        <v>46679</v>
      </c>
      <c r="G24" s="1">
        <v>46772</v>
      </c>
      <c r="I24" s="1">
        <v>45512</v>
      </c>
      <c r="J24" s="1">
        <v>45843</v>
      </c>
      <c r="L24" s="1">
        <v>44327</v>
      </c>
      <c r="M24" s="1">
        <v>44303</v>
      </c>
      <c r="O24" s="1">
        <f t="shared" si="3"/>
        <v>45865</v>
      </c>
      <c r="P24" s="1">
        <f t="shared" si="3"/>
        <v>46105</v>
      </c>
      <c r="Q24" s="1"/>
      <c r="R24" s="1">
        <f t="shared" ref="R24:R26" si="4">ROUND((O24-50000)/1000,1)</f>
        <v>-4.0999999999999996</v>
      </c>
      <c r="S24" s="1">
        <f t="shared" ref="S24:S26" si="5">ROUND((P24-50000)/1000,1)</f>
        <v>-3.9</v>
      </c>
    </row>
    <row r="25" spans="2:19" x14ac:dyDescent="0.25">
      <c r="B25" t="s">
        <v>2</v>
      </c>
      <c r="C25" s="1">
        <v>48234</v>
      </c>
      <c r="D25" s="1">
        <v>47413</v>
      </c>
      <c r="F25" s="1">
        <v>47098</v>
      </c>
      <c r="G25" s="1">
        <v>46882</v>
      </c>
      <c r="I25" s="1">
        <v>46402</v>
      </c>
      <c r="J25" s="1">
        <v>45880</v>
      </c>
      <c r="L25" s="1">
        <v>44549</v>
      </c>
      <c r="M25" s="1">
        <v>44414</v>
      </c>
      <c r="O25" s="1">
        <f t="shared" si="3"/>
        <v>46571</v>
      </c>
      <c r="P25" s="1">
        <f t="shared" si="3"/>
        <v>46147</v>
      </c>
      <c r="Q25" s="1"/>
      <c r="R25" s="1">
        <f t="shared" si="4"/>
        <v>-3.4</v>
      </c>
      <c r="S25" s="1">
        <f t="shared" si="5"/>
        <v>-3.9</v>
      </c>
    </row>
    <row r="26" spans="2:19" x14ac:dyDescent="0.25">
      <c r="B26" s="12" t="s">
        <v>0</v>
      </c>
      <c r="C26" s="13">
        <v>49972</v>
      </c>
      <c r="D26" s="13">
        <v>49709</v>
      </c>
      <c r="E26" s="14"/>
      <c r="F26" s="13">
        <v>50170</v>
      </c>
      <c r="G26" s="13">
        <v>49892</v>
      </c>
      <c r="H26" s="14"/>
      <c r="I26" s="13">
        <v>50145</v>
      </c>
      <c r="J26" s="13">
        <v>49978</v>
      </c>
      <c r="K26" s="14"/>
      <c r="L26" s="13">
        <v>49954</v>
      </c>
      <c r="M26" s="13">
        <v>50161</v>
      </c>
      <c r="O26" s="11">
        <f>ROUND(AVERAGE(C26,F26,I26,L26),0)</f>
        <v>50060</v>
      </c>
      <c r="P26" s="11">
        <f t="shared" si="3"/>
        <v>49935</v>
      </c>
      <c r="Q26" s="13"/>
      <c r="R26" s="11">
        <f t="shared" si="4"/>
        <v>0.1</v>
      </c>
      <c r="S26" s="11">
        <f t="shared" si="5"/>
        <v>-0.1</v>
      </c>
    </row>
  </sheetData>
  <mergeCells count="12">
    <mergeCell ref="R20:S20"/>
    <mergeCell ref="C7:D7"/>
    <mergeCell ref="F7:G7"/>
    <mergeCell ref="I7:J7"/>
    <mergeCell ref="L7:M7"/>
    <mergeCell ref="O7:P7"/>
    <mergeCell ref="R7:S7"/>
    <mergeCell ref="C20:D20"/>
    <mergeCell ref="F20:G20"/>
    <mergeCell ref="I20:J20"/>
    <mergeCell ref="L20:M20"/>
    <mergeCell ref="O20:P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sixdeminbag</vt:lpstr>
      <vt:lpstr>rearranged</vt:lpstr>
      <vt:lpstr>btb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2017-07-23T01:02:45Z</dcterms:created>
  <dcterms:modified xsi:type="dcterms:W3CDTF">2017-07-24T10:52:31Z</dcterms:modified>
</cp:coreProperties>
</file>