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D&amp;D\OSR\Rules\Delving Deeper\Ink\Ref Rules\v4 Sep 2014\"/>
    </mc:Choice>
  </mc:AlternateContent>
  <bookViews>
    <workbookView xWindow="0" yWindow="0" windowWidth="28800" windowHeight="13635" tabRatio="606"/>
  </bookViews>
  <sheets>
    <sheet name="1.1-1.6 Ability Adj" sheetId="1" r:id="rId1"/>
    <sheet name="1.7-1.9 Cleric" sheetId="2" r:id="rId2"/>
    <sheet name="1.10 Fighter" sheetId="3" r:id="rId3"/>
    <sheet name="1.11-1.12 MU" sheetId="4" r:id="rId4"/>
    <sheet name="1.13 Thief" sheetId="5" r:id="rId5"/>
    <sheet name="1.14-1.18 Equip" sheetId="6" r:id="rId6"/>
    <sheet name="1.19 Mercs" sheetId="7" r:id="rId7"/>
    <sheet name="1.20-1.23 Spells" sheetId="8" r:id="rId8"/>
    <sheet name="2.1 Loyalty" sheetId="9" r:id="rId9"/>
    <sheet name="2.2 Dice" sheetId="10" r:id="rId10"/>
    <sheet name="2.3-2.6 Dungeons" sheetId="12" r:id="rId11"/>
    <sheet name="2.7 Reaction" sheetId="13" r:id="rId12"/>
    <sheet name="2.8 Attack Matrix" sheetId="14" r:id="rId13"/>
    <sheet name="2.9 Morale" sheetId="15" r:id="rId14"/>
    <sheet name="2.10 Jousting" sheetId="16" r:id="rId15"/>
    <sheet name="2.11 Item Saves" sheetId="17" r:id="rId16"/>
    <sheet name="2.12-2.15 Wilderness" sheetId="18" r:id="rId17"/>
    <sheet name="2.16 Stronghold" sheetId="19" r:id="rId18"/>
    <sheet name="2.17 Wilderness Enc" sheetId="21" r:id="rId19"/>
    <sheet name="2.18-2.21 Seafaring" sheetId="22" r:id="rId20"/>
    <sheet name="2.22 Aerial" sheetId="23" r:id="rId21"/>
    <sheet name="2.25 Specialists" sheetId="24" r:id="rId22"/>
    <sheet name="2.26-2.27 Construction" sheetId="25" r:id="rId23"/>
    <sheet name="2.28 Enchanting" sheetId="26" r:id="rId24"/>
    <sheet name="3.1 Monsters" sheetId="27" r:id="rId25"/>
    <sheet name="3.2-3.9 Dragons" sheetId="28" r:id="rId26"/>
    <sheet name="3.10-3.12 Giants, Horses, Rocs" sheetId="29" r:id="rId27"/>
    <sheet name="3.13-3.17 Treasure" sheetId="30" r:id="rId28"/>
    <sheet name="3.18-3.27 Magic Items" sheetId="31" r:id="rId29"/>
    <sheet name="3.28-3.34 Swords" sheetId="32" r:id="rId3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6" i="27" l="1"/>
  <c r="T47" i="27"/>
  <c r="T48" i="27"/>
  <c r="T49" i="27"/>
  <c r="T50" i="27"/>
  <c r="T45" i="27"/>
  <c r="T6" i="27"/>
  <c r="T7" i="27"/>
  <c r="T8" i="27"/>
  <c r="T9" i="27"/>
  <c r="T10" i="27"/>
  <c r="T11" i="27"/>
  <c r="T12" i="27"/>
  <c r="T13" i="27"/>
  <c r="T14" i="27"/>
  <c r="T15" i="27"/>
  <c r="T16" i="27"/>
  <c r="T17" i="27"/>
  <c r="T18" i="27"/>
  <c r="T19" i="27"/>
  <c r="T20" i="27"/>
  <c r="T21" i="27"/>
  <c r="T22" i="27"/>
  <c r="T23" i="27"/>
  <c r="T28" i="27"/>
  <c r="T29" i="27"/>
  <c r="T30" i="27"/>
  <c r="T31" i="27"/>
  <c r="T33" i="27"/>
  <c r="T34" i="27"/>
  <c r="T35" i="27"/>
  <c r="T36" i="27"/>
  <c r="T37" i="27"/>
  <c r="T38" i="27"/>
  <c r="T39" i="27"/>
  <c r="T40" i="27"/>
  <c r="T41" i="27"/>
  <c r="T42" i="27"/>
  <c r="T43" i="27"/>
  <c r="T51" i="27"/>
  <c r="T52" i="27"/>
  <c r="T53" i="27"/>
  <c r="T55" i="27"/>
  <c r="T56" i="27"/>
  <c r="T57" i="27"/>
  <c r="T58" i="27"/>
  <c r="T59" i="27"/>
  <c r="T60" i="27"/>
  <c r="T65" i="27"/>
  <c r="T66" i="27"/>
  <c r="T67" i="27"/>
  <c r="T69" i="27"/>
  <c r="T70" i="27"/>
  <c r="T71" i="27"/>
  <c r="T72" i="27"/>
  <c r="T73" i="27"/>
  <c r="T74" i="27"/>
  <c r="T75" i="27"/>
  <c r="T76" i="27"/>
  <c r="T77" i="27"/>
  <c r="T79" i="27"/>
  <c r="T80" i="27"/>
  <c r="T81" i="27"/>
  <c r="T82" i="27"/>
  <c r="T83" i="27"/>
  <c r="T84" i="27"/>
  <c r="T85" i="27"/>
  <c r="T86" i="27"/>
  <c r="T87" i="27"/>
  <c r="T88" i="27"/>
  <c r="T90" i="27"/>
  <c r="T91" i="27"/>
  <c r="T92" i="27"/>
  <c r="T93" i="27"/>
  <c r="T94" i="27"/>
  <c r="T95" i="27"/>
  <c r="T96" i="27"/>
  <c r="T97" i="27"/>
  <c r="T102" i="27"/>
  <c r="T103" i="27"/>
  <c r="T104" i="27"/>
  <c r="T105" i="27"/>
  <c r="T107" i="27"/>
  <c r="T108" i="27"/>
  <c r="T109" i="27"/>
  <c r="T110" i="27"/>
  <c r="T111" i="27"/>
  <c r="T112" i="27"/>
  <c r="T113" i="27"/>
  <c r="T114" i="27"/>
  <c r="T115" i="27"/>
  <c r="T116" i="27"/>
  <c r="T117" i="27"/>
  <c r="T118" i="27"/>
  <c r="T119" i="27"/>
  <c r="T121" i="27"/>
  <c r="T122" i="27"/>
  <c r="T123" i="27"/>
  <c r="T124" i="27"/>
  <c r="T125" i="27"/>
  <c r="T126" i="27"/>
  <c r="T127" i="27"/>
  <c r="T128" i="27"/>
  <c r="T129" i="27"/>
  <c r="T130" i="27"/>
  <c r="T131" i="27"/>
  <c r="T132" i="27"/>
  <c r="T133" i="27"/>
  <c r="T134" i="27"/>
  <c r="T139" i="27"/>
  <c r="T140" i="27"/>
  <c r="T141" i="27"/>
  <c r="T142" i="27"/>
  <c r="T143" i="27"/>
  <c r="T144" i="27"/>
  <c r="T145" i="27"/>
  <c r="T146" i="27"/>
  <c r="T148" i="27"/>
  <c r="T149" i="27"/>
  <c r="T150" i="27"/>
  <c r="T151" i="27"/>
  <c r="T152" i="27"/>
  <c r="T153" i="27"/>
  <c r="T155" i="27"/>
  <c r="T156" i="27"/>
  <c r="T157" i="27"/>
  <c r="T158" i="27"/>
  <c r="T159" i="27"/>
  <c r="T160" i="27"/>
  <c r="T161" i="27"/>
  <c r="T162" i="27"/>
  <c r="T163" i="27"/>
  <c r="T164" i="27"/>
  <c r="T165" i="27"/>
  <c r="T166" i="27"/>
  <c r="T167" i="27"/>
  <c r="T168" i="27"/>
  <c r="T169" i="27"/>
  <c r="T170" i="27"/>
  <c r="T171" i="27"/>
  <c r="T176" i="27"/>
  <c r="T177" i="27"/>
  <c r="T178" i="27"/>
  <c r="T179" i="27"/>
  <c r="T180" i="27"/>
  <c r="T181" i="27"/>
  <c r="T182" i="27"/>
  <c r="T183" i="27"/>
  <c r="T184" i="27"/>
  <c r="T185" i="27"/>
  <c r="T186" i="27"/>
  <c r="T187" i="27"/>
  <c r="T188" i="27"/>
  <c r="T189" i="27"/>
  <c r="T5" i="27"/>
  <c r="R46" i="27" l="1"/>
  <c r="R47" i="27"/>
  <c r="R48" i="27"/>
  <c r="R49" i="27"/>
  <c r="R50" i="27"/>
  <c r="R45" i="27"/>
  <c r="R29" i="27"/>
  <c r="R30" i="27"/>
  <c r="R31" i="27"/>
  <c r="R33" i="27"/>
  <c r="R34" i="27"/>
  <c r="R35" i="27"/>
  <c r="R36" i="27"/>
  <c r="R37" i="27"/>
  <c r="R38" i="27"/>
  <c r="R39" i="27"/>
  <c r="R40" i="27"/>
  <c r="R41" i="27"/>
  <c r="R42" i="27"/>
  <c r="R43" i="27"/>
  <c r="R51" i="27"/>
  <c r="R52" i="27"/>
  <c r="R53" i="27"/>
  <c r="R55" i="27"/>
  <c r="R56" i="27"/>
  <c r="R57" i="27"/>
  <c r="R58" i="27"/>
  <c r="R59" i="27"/>
  <c r="R60" i="27"/>
  <c r="R65" i="27"/>
  <c r="R66" i="27"/>
  <c r="R67" i="27"/>
  <c r="R69" i="27"/>
  <c r="R70" i="27"/>
  <c r="R71" i="27"/>
  <c r="R72" i="27"/>
  <c r="R73" i="27"/>
  <c r="R74" i="27"/>
  <c r="R75" i="27"/>
  <c r="R76" i="27"/>
  <c r="R77" i="27"/>
  <c r="R79" i="27"/>
  <c r="R80" i="27"/>
  <c r="R81" i="27"/>
  <c r="R82" i="27"/>
  <c r="R83" i="27"/>
  <c r="R84" i="27"/>
  <c r="R85" i="27"/>
  <c r="R86" i="27"/>
  <c r="R87" i="27"/>
  <c r="R88" i="27"/>
  <c r="R90" i="27"/>
  <c r="R91" i="27"/>
  <c r="R92" i="27"/>
  <c r="R93" i="27"/>
  <c r="R94" i="27"/>
  <c r="R95" i="27"/>
  <c r="R96" i="27"/>
  <c r="R97" i="27"/>
  <c r="R102" i="27"/>
  <c r="R103" i="27"/>
  <c r="R104" i="27"/>
  <c r="R105" i="27"/>
  <c r="R107" i="27"/>
  <c r="R108" i="27"/>
  <c r="R109" i="27"/>
  <c r="R110" i="27"/>
  <c r="R111" i="27"/>
  <c r="R113" i="27"/>
  <c r="R114" i="27"/>
  <c r="R115" i="27"/>
  <c r="R116" i="27"/>
  <c r="R117" i="27"/>
  <c r="R118" i="27"/>
  <c r="R119" i="27"/>
  <c r="R121" i="27"/>
  <c r="R122" i="27"/>
  <c r="R123" i="27"/>
  <c r="R124" i="27"/>
  <c r="R125" i="27"/>
  <c r="R126" i="27"/>
  <c r="R127" i="27"/>
  <c r="R128" i="27"/>
  <c r="R129" i="27"/>
  <c r="R130" i="27"/>
  <c r="R131" i="27"/>
  <c r="R132" i="27"/>
  <c r="R133" i="27"/>
  <c r="R134" i="27"/>
  <c r="R139" i="27"/>
  <c r="R140" i="27"/>
  <c r="R141" i="27"/>
  <c r="R142" i="27"/>
  <c r="R143" i="27"/>
  <c r="R144" i="27"/>
  <c r="R145" i="27"/>
  <c r="R146" i="27"/>
  <c r="R148" i="27"/>
  <c r="R149" i="27"/>
  <c r="R150" i="27"/>
  <c r="R151" i="27"/>
  <c r="R152" i="27"/>
  <c r="R153" i="27"/>
  <c r="R155" i="27"/>
  <c r="R156" i="27"/>
  <c r="R157" i="27"/>
  <c r="R158" i="27"/>
  <c r="R159" i="27"/>
  <c r="R160" i="27"/>
  <c r="R161" i="27"/>
  <c r="R162" i="27"/>
  <c r="R163" i="27"/>
  <c r="R164" i="27"/>
  <c r="R165" i="27"/>
  <c r="R166" i="27"/>
  <c r="R167" i="27"/>
  <c r="R168" i="27"/>
  <c r="R169" i="27"/>
  <c r="R170" i="27"/>
  <c r="R171" i="27"/>
  <c r="R176" i="27"/>
  <c r="R177" i="27"/>
  <c r="R178" i="27"/>
  <c r="R179" i="27"/>
  <c r="R180" i="27"/>
  <c r="R181" i="27"/>
  <c r="R182" i="27"/>
  <c r="R183" i="27"/>
  <c r="R184" i="27"/>
  <c r="R185" i="27"/>
  <c r="R186" i="27"/>
  <c r="R187" i="27"/>
  <c r="R188" i="27"/>
  <c r="R189" i="27"/>
  <c r="R28" i="27"/>
  <c r="R6" i="27"/>
  <c r="R7" i="27"/>
  <c r="R8" i="27"/>
  <c r="R9" i="27"/>
  <c r="R10" i="27"/>
  <c r="R11" i="27"/>
  <c r="R12" i="27"/>
  <c r="R13" i="27"/>
  <c r="R14" i="27"/>
  <c r="R15" i="27"/>
  <c r="R16" i="27"/>
  <c r="R17" i="27"/>
  <c r="R18" i="27"/>
  <c r="R19" i="27"/>
  <c r="R20" i="27"/>
  <c r="R21" i="27"/>
  <c r="R22" i="27"/>
  <c r="R23" i="27"/>
  <c r="R5" i="27"/>
  <c r="Q7" i="14" l="1"/>
  <c r="Q8" i="14" s="1"/>
  <c r="P6" i="14"/>
  <c r="O6" i="14" s="1"/>
  <c r="N6" i="14" s="1"/>
  <c r="M6" i="14" s="1"/>
  <c r="L6" i="14" s="1"/>
  <c r="K6" i="14" s="1"/>
  <c r="J6" i="14" s="1"/>
  <c r="Q9" i="14" l="1"/>
  <c r="P8" i="14"/>
  <c r="O8" i="14" s="1"/>
  <c r="N8" i="14" s="1"/>
  <c r="M8" i="14" s="1"/>
  <c r="L8" i="14" s="1"/>
  <c r="K8" i="14" s="1"/>
  <c r="J8" i="14" s="1"/>
  <c r="P7" i="14"/>
  <c r="O7" i="14" s="1"/>
  <c r="N7" i="14" s="1"/>
  <c r="M7" i="14" s="1"/>
  <c r="L7" i="14" s="1"/>
  <c r="K7" i="14" s="1"/>
  <c r="J7" i="14" s="1"/>
  <c r="Q10" i="14" l="1"/>
  <c r="P9" i="14"/>
  <c r="O9" i="14" s="1"/>
  <c r="N9" i="14" s="1"/>
  <c r="M9" i="14" s="1"/>
  <c r="L9" i="14" s="1"/>
  <c r="K9" i="14" s="1"/>
  <c r="J9" i="14" s="1"/>
  <c r="Q11" i="14" l="1"/>
  <c r="P10" i="14"/>
  <c r="O10" i="14" s="1"/>
  <c r="N10" i="14" s="1"/>
  <c r="M10" i="14" s="1"/>
  <c r="L10" i="14" s="1"/>
  <c r="K10" i="14" s="1"/>
  <c r="J10" i="14" s="1"/>
  <c r="Q12" i="14" l="1"/>
  <c r="P11" i="14"/>
  <c r="O11" i="14" s="1"/>
  <c r="N11" i="14" s="1"/>
  <c r="M11" i="14" s="1"/>
  <c r="L11" i="14" s="1"/>
  <c r="K11" i="14" s="1"/>
  <c r="J11" i="14" s="1"/>
  <c r="Q13" i="14" l="1"/>
  <c r="P12" i="14"/>
  <c r="O12" i="14" s="1"/>
  <c r="N12" i="14" s="1"/>
  <c r="M12" i="14" s="1"/>
  <c r="L12" i="14" s="1"/>
  <c r="K12" i="14" s="1"/>
  <c r="J12" i="14" s="1"/>
  <c r="Q14" i="14" l="1"/>
  <c r="P13" i="14"/>
  <c r="O13" i="14" s="1"/>
  <c r="N13" i="14" s="1"/>
  <c r="M13" i="14" s="1"/>
  <c r="L13" i="14" s="1"/>
  <c r="K13" i="14" s="1"/>
  <c r="J13" i="14" s="1"/>
  <c r="Q15" i="14" l="1"/>
  <c r="P14" i="14"/>
  <c r="O14" i="14" s="1"/>
  <c r="N14" i="14" s="1"/>
  <c r="M14" i="14" s="1"/>
  <c r="L14" i="14" s="1"/>
  <c r="K14" i="14" s="1"/>
  <c r="J14" i="14" s="1"/>
  <c r="Q16" i="14" l="1"/>
  <c r="P16" i="14" s="1"/>
  <c r="O16" i="14" s="1"/>
  <c r="N16" i="14" s="1"/>
  <c r="M16" i="14" s="1"/>
  <c r="L16" i="14" s="1"/>
  <c r="K16" i="14" s="1"/>
  <c r="J16" i="14" s="1"/>
  <c r="P15" i="14"/>
  <c r="O15" i="14" s="1"/>
  <c r="N15" i="14" s="1"/>
  <c r="M15" i="14" s="1"/>
  <c r="L15" i="14" s="1"/>
  <c r="K15" i="14" s="1"/>
  <c r="J15" i="14" s="1"/>
</calcChain>
</file>

<file path=xl/sharedStrings.xml><?xml version="1.0" encoding="utf-8"?>
<sst xmlns="http://schemas.openxmlformats.org/spreadsheetml/2006/main" count="4322" uniqueCount="1853">
  <si>
    <t>Table 1.1 Experience Earned</t>
  </si>
  <si>
    <t>Prime</t>
  </si>
  <si>
    <t>Experience</t>
  </si>
  <si>
    <t>Requisite</t>
  </si>
  <si>
    <t>Adjustment</t>
  </si>
  <si>
    <t>3-5</t>
  </si>
  <si>
    <t>–20%</t>
  </si>
  <si>
    <t>6-8</t>
  </si>
  <si>
    <t>–10%</t>
  </si>
  <si>
    <t>9-12</t>
  </si>
  <si>
    <t>.</t>
  </si>
  <si>
    <t>13-15</t>
  </si>
  <si>
    <t>+5%</t>
  </si>
  <si>
    <t>16-18</t>
  </si>
  <si>
    <t>+10%</t>
  </si>
  <si>
    <t>Table 1.2 Strength Adjustments</t>
  </si>
  <si>
    <t>Strength</t>
  </si>
  <si>
    <t>Damage</t>
  </si>
  <si>
    <t>Open</t>
  </si>
  <si>
    <t xml:space="preserve">Movement Rates Allowed by Load </t>
  </si>
  <si>
    <t>Score</t>
  </si>
  <si>
    <t>Adj.*</t>
  </si>
  <si>
    <t>Doors</t>
  </si>
  <si>
    <t>12"</t>
  </si>
  <si>
    <t>9"</t>
  </si>
  <si>
    <t>6"</t>
  </si>
  <si>
    <t>3"</t>
  </si>
  <si>
    <t>3-6</t>
  </si>
  <si>
    <t xml:space="preserve">  50 lb</t>
  </si>
  <si>
    <t xml:space="preserve">  75 lb</t>
  </si>
  <si>
    <t>100 lb</t>
  </si>
  <si>
    <t>150 lb</t>
  </si>
  <si>
    <t>7-14</t>
  </si>
  <si>
    <t>5-6</t>
  </si>
  <si>
    <t>225 lb</t>
  </si>
  <si>
    <t>15-18</t>
  </si>
  <si>
    <t>+1</t>
  </si>
  <si>
    <t>200 lb</t>
  </si>
  <si>
    <t>300 lb</t>
  </si>
  <si>
    <t xml:space="preserve">  * Damage adjustment is applicable to fighters in hand to hand combat only.</t>
  </si>
  <si>
    <t>Table 1.3 Languages Known</t>
  </si>
  <si>
    <t>Intelligence</t>
  </si>
  <si>
    <t>3-10</t>
  </si>
  <si>
    <t>11</t>
  </si>
  <si>
    <t>12</t>
  </si>
  <si>
    <t>13</t>
  </si>
  <si>
    <t>14</t>
  </si>
  <si>
    <t>15</t>
  </si>
  <si>
    <t>16</t>
  </si>
  <si>
    <t>17</t>
  </si>
  <si>
    <t>18</t>
  </si>
  <si>
    <t>Languages</t>
  </si>
  <si>
    <t>Known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</si>
  <si>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</si>
  <si>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</si>
  <si>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</si>
  <si>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</si>
  <si>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</si>
  <si>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</si>
  <si>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</si>
  <si>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</si>
  <si>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</si>
  <si>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Table 1.4 Dexterity Adjustments</t>
  </si>
  <si>
    <t>Dexterity</t>
  </si>
  <si>
    <t>Initiative</t>
  </si>
  <si>
    <t>To Hit Adj.</t>
  </si>
  <si>
    <t>Adj.</t>
  </si>
  <si>
    <t>with Missiles</t>
  </si>
  <si>
    <t>–1</t>
  </si>
  <si>
    <t>7-8</t>
  </si>
  <si>
    <t>13-14</t>
  </si>
  <si>
    <t>Table 1.5 Constitution Adjustments</t>
  </si>
  <si>
    <t>Constitution</t>
  </si>
  <si>
    <t>Hit Points</t>
  </si>
  <si>
    <t>Shock</t>
  </si>
  <si>
    <t>per Die</t>
  </si>
  <si>
    <t>Survival</t>
  </si>
  <si>
    <t xml:space="preserve"> –1*</t>
  </si>
  <si>
    <t>Always</t>
  </si>
  <si>
    <t xml:space="preserve"> * Minimum 1 hit point per die.</t>
  </si>
  <si>
    <t>Table 1.6 Charisma Adjustments</t>
  </si>
  <si>
    <t>Charisma</t>
  </si>
  <si>
    <t>Maximum</t>
  </si>
  <si>
    <t>Loyalty</t>
  </si>
  <si>
    <t>Reaction</t>
  </si>
  <si>
    <t>Retainers</t>
  </si>
  <si>
    <t>–2</t>
  </si>
  <si>
    <t>+2</t>
  </si>
  <si>
    <t>+4</t>
  </si>
  <si>
    <t>Table 1.8 Cleric Progression</t>
  </si>
  <si>
    <t>Saving Throw Versus</t>
  </si>
  <si>
    <t>Cleric</t>
  </si>
  <si>
    <t>Points</t>
  </si>
  <si>
    <t>Hit</t>
  </si>
  <si>
    <t>Wands</t>
  </si>
  <si>
    <t>Paralysis</t>
  </si>
  <si>
    <t>Breath</t>
  </si>
  <si>
    <t>Level</t>
  </si>
  <si>
    <t>Required</t>
  </si>
  <si>
    <t>Dice</t>
  </si>
  <si>
    <t>Poison</t>
  </si>
  <si>
    <t>Rays</t>
  </si>
  <si>
    <t>Petrification</t>
  </si>
  <si>
    <t>Weapon</t>
  </si>
  <si>
    <t>Spells</t>
  </si>
  <si>
    <t>1</t>
  </si>
  <si>
    <t>2+1</t>
  </si>
  <si>
    <t>5+1</t>
  </si>
  <si>
    <t>7+1</t>
  </si>
  <si>
    <t>7+2</t>
  </si>
  <si>
    <t xml:space="preserve">  A cleric requires 160,000 experience points per level beyond the 12th. </t>
  </si>
  <si>
    <t xml:space="preserve">  A cleric adds one hit die per three levels beyond the 9th. </t>
  </si>
  <si>
    <t>Table 1.7 Cleric Spells per Day</t>
  </si>
  <si>
    <t>Spells Memorized per Day</t>
  </si>
  <si>
    <t>By Spell Level</t>
  </si>
  <si>
    <t>Table 1.9 Turning the Undead</t>
  </si>
  <si>
    <t>Undead</t>
  </si>
  <si>
    <t>Cleric Hit Dice</t>
  </si>
  <si>
    <t>HD</t>
  </si>
  <si>
    <t>Example</t>
  </si>
  <si>
    <t>½</t>
  </si>
  <si>
    <t>Skeleton</t>
  </si>
  <si>
    <t>†</t>
  </si>
  <si>
    <t>*</t>
  </si>
  <si>
    <t>Zombie</t>
  </si>
  <si>
    <t>Ghoul</t>
  </si>
  <si>
    <t>Wight</t>
  </si>
  <si>
    <t>Wraith</t>
  </si>
  <si>
    <t>Mummy</t>
  </si>
  <si>
    <t>Spectre</t>
  </si>
  <si>
    <t>Vampire</t>
  </si>
  <si>
    <t>†  2-12 monsters of this type are turned away.</t>
  </si>
  <si>
    <t>* 2-12 monsters of this type are destroyed utterly.</t>
  </si>
  <si>
    <t>Fighter</t>
  </si>
  <si>
    <t>1+2</t>
  </si>
  <si>
    <t>8+1</t>
  </si>
  <si>
    <t>9+2</t>
  </si>
  <si>
    <t>10+2</t>
  </si>
  <si>
    <t xml:space="preserve">  A fighter requires 240,000 experience points per level beyond the 12th. </t>
  </si>
  <si>
    <t xml:space="preserve">  A fighter adds one hit die per two levels beyond the 9th. </t>
  </si>
  <si>
    <t>Table 1.11 Magic-User Progression</t>
  </si>
  <si>
    <t>Magic-</t>
  </si>
  <si>
    <t>User</t>
  </si>
  <si>
    <t>1+1</t>
  </si>
  <si>
    <t>3+1</t>
  </si>
  <si>
    <t xml:space="preserve">  A magic-user requires 200,000 experience points per level beyond the 12th. </t>
  </si>
  <si>
    <t xml:space="preserve">  A magic-user adds one hit die per four levels beyond the 10th. </t>
  </si>
  <si>
    <t>Table 1.12 Magic-User Spells</t>
  </si>
  <si>
    <t>Table 1.13Thief Progression</t>
  </si>
  <si>
    <t>Thief</t>
  </si>
  <si>
    <t>2+2</t>
  </si>
  <si>
    <t>4+1</t>
  </si>
  <si>
    <t>5+2</t>
  </si>
  <si>
    <t>6+1</t>
  </si>
  <si>
    <t xml:space="preserve">  A thief requires 120,000 experience points per level beyond the 12th. </t>
  </si>
  <si>
    <t xml:space="preserve">  A thief adds one hit die per four levels beyond the 11th. </t>
  </si>
  <si>
    <t>Table 1.14 Supplies</t>
  </si>
  <si>
    <t>Item</t>
  </si>
  <si>
    <t xml:space="preserve">Cost    </t>
  </si>
  <si>
    <t>Weight</t>
  </si>
  <si>
    <t>Backpack, leather</t>
  </si>
  <si>
    <t>4 gp</t>
  </si>
  <si>
    <t>30 lb</t>
  </si>
  <si>
    <t>Belladona, bunch</t>
  </si>
  <si>
    <t>10 gp</t>
  </si>
  <si>
    <t xml:space="preserve">– </t>
  </si>
  <si>
    <t>Candles, dozen</t>
  </si>
  <si>
    <t>2 gp</t>
  </si>
  <si>
    <t>5 lb</t>
  </si>
  <si>
    <t>Cloak, traveling</t>
  </si>
  <si>
    <t>3 gp</t>
  </si>
  <si>
    <t>Cross, silver</t>
  </si>
  <si>
    <t>40 gp</t>
  </si>
  <si>
    <t>1 lb</t>
  </si>
  <si>
    <t>Cross, wooden</t>
  </si>
  <si>
    <t>5 gp</t>
  </si>
  <si>
    <t>Crowbar</t>
  </si>
  <si>
    <t>Garlic, string</t>
  </si>
  <si>
    <t>Hammer</t>
  </si>
  <si>
    <t>Holy water, flask</t>
  </si>
  <si>
    <t>25 gp</t>
  </si>
  <si>
    <t>2 lb</t>
  </si>
  <si>
    <t>Iron spikes, half dozen</t>
  </si>
  <si>
    <t>1 gp</t>
  </si>
  <si>
    <t>Lantern</t>
  </si>
  <si>
    <t>Mirror, silver, small</t>
  </si>
  <si>
    <t>20 gp</t>
  </si>
  <si>
    <t>Mirror, steel</t>
  </si>
  <si>
    <t>Oil, flask</t>
  </si>
  <si>
    <t>Pole, 10ft</t>
  </si>
  <si>
    <t>10 lb</t>
  </si>
  <si>
    <t>Rations, iron, week</t>
  </si>
  <si>
    <t>15 gp</t>
  </si>
  <si>
    <t>7 lb</t>
  </si>
  <si>
    <t>Rations, week</t>
  </si>
  <si>
    <t>7 gp</t>
  </si>
  <si>
    <t>15 lb</t>
  </si>
  <si>
    <t>Rope, 100ft</t>
  </si>
  <si>
    <t>Sack, large</t>
  </si>
  <si>
    <t>Sack, small</t>
  </si>
  <si>
    <t>Spade or shovel</t>
  </si>
  <si>
    <t>Stakes, wooden, pair</t>
  </si>
  <si>
    <t>Tinderbox</t>
  </si>
  <si>
    <t>Torches, half dozen</t>
  </si>
  <si>
    <t>Waterskin</t>
  </si>
  <si>
    <t>Wine, flask</t>
  </si>
  <si>
    <t>Wolvesbane, bunch</t>
  </si>
  <si>
    <t>* Backpacks and large sacks can carry 30 lb and small sacks can carry 10 lb.</t>
  </si>
  <si>
    <t>Table 1.15 Livestock &amp; Transportation</t>
  </si>
  <si>
    <t>Dog, guard or hunting</t>
  </si>
  <si>
    <t>Mule</t>
  </si>
  <si>
    <t>Draft horse</t>
  </si>
  <si>
    <t>60 gp</t>
  </si>
  <si>
    <t>Riding horse</t>
  </si>
  <si>
    <t>80 gp</t>
  </si>
  <si>
    <t>Warhorse</t>
  </si>
  <si>
    <t>200 gp</t>
  </si>
  <si>
    <t>Destrier</t>
  </si>
  <si>
    <t>300 gp</t>
  </si>
  <si>
    <t>Horse barding</t>
  </si>
  <si>
    <t>150 gp</t>
  </si>
  <si>
    <t>75 lb</t>
  </si>
  <si>
    <t>Saddle &amp; harness</t>
  </si>
  <si>
    <t>25 lb</t>
  </si>
  <si>
    <t>Saddle bags</t>
  </si>
  <si>
    <t>Cart</t>
  </si>
  <si>
    <t>Wagon</t>
  </si>
  <si>
    <t>90 gp</t>
  </si>
  <si>
    <t>Raft</t>
  </si>
  <si>
    <t>Boat</t>
  </si>
  <si>
    <t>Galley, small</t>
  </si>
  <si>
    <t>25,000 gp</t>
  </si>
  <si>
    <t>Galley, large</t>
  </si>
  <si>
    <t>35,000 gp</t>
  </si>
  <si>
    <t>Longship</t>
  </si>
  <si>
    <t>15,000 gp</t>
  </si>
  <si>
    <t>Merchant ship, small</t>
  </si>
  <si>
    <t>20,000 gp</t>
  </si>
  <si>
    <t>Merchant ship, large</t>
  </si>
  <si>
    <t>30,000 gp</t>
  </si>
  <si>
    <t>Man-o-war</t>
  </si>
  <si>
    <t>40,000 gp</t>
  </si>
  <si>
    <t>* Saddle bags can carry 30 lb.</t>
  </si>
  <si>
    <t>Table 1.16 Armor</t>
  </si>
  <si>
    <t>Leather armor</t>
  </si>
  <si>
    <t>Mail armor</t>
  </si>
  <si>
    <t>35 gp</t>
  </si>
  <si>
    <t>50 lb</t>
  </si>
  <si>
    <t>Plate armor</t>
  </si>
  <si>
    <t>100 gp</t>
  </si>
  <si>
    <t>Shield</t>
  </si>
  <si>
    <t>Helmet</t>
  </si>
  <si>
    <t>Table 1.17 Arms</t>
  </si>
  <si>
    <t>Battle axe</t>
  </si>
  <si>
    <t>13 gp</t>
  </si>
  <si>
    <t>Dagger</t>
  </si>
  <si>
    <t>Flail</t>
  </si>
  <si>
    <t>8 gp</t>
  </si>
  <si>
    <t>Hand axe</t>
  </si>
  <si>
    <t>Lance</t>
  </si>
  <si>
    <t>Mace</t>
  </si>
  <si>
    <t>6 gp</t>
  </si>
  <si>
    <t>Morning star</t>
  </si>
  <si>
    <t>Pole arm</t>
  </si>
  <si>
    <t>9 gp</t>
  </si>
  <si>
    <t>Short sword</t>
  </si>
  <si>
    <t>12 gp</t>
  </si>
  <si>
    <t>3 lb</t>
  </si>
  <si>
    <t>Spear</t>
  </si>
  <si>
    <t>Staff</t>
  </si>
  <si>
    <t>Sword</t>
  </si>
  <si>
    <t>Two-handed sword</t>
  </si>
  <si>
    <t>30 gp</t>
  </si>
  <si>
    <t>War hammer</t>
  </si>
  <si>
    <t>11 gp</t>
  </si>
  <si>
    <t>Table 1.18 Missiles</t>
  </si>
  <si>
    <t>Shooting Range</t>
  </si>
  <si>
    <t>Short</t>
  </si>
  <si>
    <t>Medium</t>
  </si>
  <si>
    <t>Long</t>
  </si>
  <si>
    <t>Arrow or bolt, silver</t>
  </si>
  <si>
    <t>–</t>
  </si>
  <si>
    <t>Arrows, 20</t>
  </si>
  <si>
    <t>Arrows, quiver of 20</t>
  </si>
  <si>
    <t>Bolts, 30</t>
  </si>
  <si>
    <t>Bolts, case of 30</t>
  </si>
  <si>
    <t>Crossbow</t>
  </si>
  <si>
    <t>18"</t>
  </si>
  <si>
    <t>Longbow</t>
  </si>
  <si>
    <t>7"</t>
  </si>
  <si>
    <t>14"</t>
  </si>
  <si>
    <t>21"</t>
  </si>
  <si>
    <t>Shortbow</t>
  </si>
  <si>
    <t>5"</t>
  </si>
  <si>
    <t>10"</t>
  </si>
  <si>
    <t>15"</t>
  </si>
  <si>
    <t>Sling</t>
  </si>
  <si>
    <t>Dagger (thrown)</t>
  </si>
  <si>
    <t>Hammer (thrown)</t>
  </si>
  <si>
    <t>Hand axe (thrown)</t>
  </si>
  <si>
    <t>Oil (thrown)</t>
  </si>
  <si>
    <t>Spear (thrown)</t>
  </si>
  <si>
    <t>AC</t>
  </si>
  <si>
    <t>Unarmored</t>
  </si>
  <si>
    <t>* Adjusts armor class by −1.</t>
  </si>
  <si>
    <t>Table 1.19 Mercenaries</t>
  </si>
  <si>
    <t>Monthly Fee</t>
  </si>
  <si>
    <t>Vital</t>
  </si>
  <si>
    <t>Type</t>
  </si>
  <si>
    <t>Man</t>
  </si>
  <si>
    <t>Dwarf</t>
  </si>
  <si>
    <t>Elf</t>
  </si>
  <si>
    <t>Orc</t>
  </si>
  <si>
    <t>Statistics*</t>
  </si>
  <si>
    <t>Footman</t>
  </si>
  <si>
    <t>M 12", AC 6, HD 1+1</t>
  </si>
  <si>
    <t>Footman, armored</t>
  </si>
  <si>
    <t>M 9", AC 4, HD 1+1</t>
  </si>
  <si>
    <t>Footman, missile</t>
  </si>
  <si>
    <t>M 12", AC 7, HD 1+1</t>
  </si>
  <si>
    <t>Horseman</t>
  </si>
  <si>
    <t>M 21", AC 6, HD 1+1</t>
  </si>
  <si>
    <t>Horseman, armored</t>
  </si>
  <si>
    <t>18 gp</t>
  </si>
  <si>
    <t>M 18", AC 4, HD 1+1</t>
  </si>
  <si>
    <t>Horsemen, missile</t>
  </si>
  <si>
    <t>M 24", AC 7, HD 1+1</t>
  </si>
  <si>
    <t>* Dwarfs, elves, and orcs have 1 hit die.</t>
  </si>
  <si>
    <t>Table 1.20 Cleric Spells by Spell Level</t>
  </si>
  <si>
    <t>1st</t>
  </si>
  <si>
    <t>2nd</t>
  </si>
  <si>
    <t>3rd</t>
  </si>
  <si>
    <t>Cure Light Wounds*</t>
  </si>
  <si>
    <t>Bless*</t>
  </si>
  <si>
    <t>Circle of Protection from Evil*</t>
  </si>
  <si>
    <t>Detect Evil</t>
  </si>
  <si>
    <t>Continuous Light*</t>
  </si>
  <si>
    <t>Cure Serious Wounds*</t>
  </si>
  <si>
    <t>Detect Magic</t>
  </si>
  <si>
    <t>Find Traps</t>
  </si>
  <si>
    <t>Enervate Dead*</t>
  </si>
  <si>
    <t>Light*</t>
  </si>
  <si>
    <t>Hold Person</t>
  </si>
  <si>
    <t>Locate Object</t>
  </si>
  <si>
    <t>Protection from Evil*</t>
  </si>
  <si>
    <t>Remove Disease*</t>
  </si>
  <si>
    <t>Remove Curse*</t>
  </si>
  <si>
    <t>Purify Food and Drink*</t>
  </si>
  <si>
    <t>Speak with Animals</t>
  </si>
  <si>
    <t>Speak with Dead</t>
  </si>
  <si>
    <t>4th</t>
  </si>
  <si>
    <t>5th</t>
  </si>
  <si>
    <t>Control Water</t>
  </si>
  <si>
    <t>Commune</t>
  </si>
  <si>
    <t>Create Food and Drink*</t>
  </si>
  <si>
    <t>Dispel Evil*</t>
  </si>
  <si>
    <t>Cure Critical Wounds*</t>
  </si>
  <si>
    <t>Insect Plague</t>
  </si>
  <si>
    <t>Hold Monster</t>
  </si>
  <si>
    <t>Quest</t>
  </si>
  <si>
    <t>Neutralize Poison*</t>
  </si>
  <si>
    <t>Raise Dead*</t>
  </si>
  <si>
    <t>Speak with Plants</t>
  </si>
  <si>
    <t>* This spell is reversed for anti-clerics.</t>
  </si>
  <si>
    <t>True Seeing</t>
  </si>
  <si>
    <t>Table 1.21 Magic-User Spells by Spell Level</t>
  </si>
  <si>
    <t>Alter Self</t>
  </si>
  <si>
    <t>Continuous Light</t>
  </si>
  <si>
    <t>Circle of Invisibility</t>
  </si>
  <si>
    <t>Charm Person</t>
  </si>
  <si>
    <t>Darkvision</t>
  </si>
  <si>
    <t>Circle of Protection from Evil</t>
  </si>
  <si>
    <t>Color Spray</t>
  </si>
  <si>
    <t>Detect Invisibility</t>
  </si>
  <si>
    <t>Clairvoyance</t>
  </si>
  <si>
    <t>Comprehend Languages</t>
  </si>
  <si>
    <t>Invisibility</t>
  </si>
  <si>
    <t>Dispel Magic</t>
  </si>
  <si>
    <t>Knock</t>
  </si>
  <si>
    <t>Fireball</t>
  </si>
  <si>
    <t>Fog Wall</t>
  </si>
  <si>
    <t>Levitate</t>
  </si>
  <si>
    <t>Fly</t>
  </si>
  <si>
    <t>Gazeback</t>
  </si>
  <si>
    <t>Haste*</t>
  </si>
  <si>
    <t>Hold Portal</t>
  </si>
  <si>
    <t>Phantasm</t>
  </si>
  <si>
    <t>Light</t>
  </si>
  <si>
    <t>Protection from Missiles</t>
  </si>
  <si>
    <t>Lightning Bolt</t>
  </si>
  <si>
    <t>Protection from Evil</t>
  </si>
  <si>
    <t>Sixth Sense</t>
  </si>
  <si>
    <t>Plant Growth</t>
  </si>
  <si>
    <t>Read Magic</t>
  </si>
  <si>
    <t>Web</t>
  </si>
  <si>
    <t>Slow*</t>
  </si>
  <si>
    <t>Sleep</t>
  </si>
  <si>
    <t>Witch Lock</t>
  </si>
  <si>
    <t>Water Breathing</t>
  </si>
  <si>
    <t>6th</t>
  </si>
  <si>
    <t>Animal Growth</t>
  </si>
  <si>
    <t>Baleful Polymorph</t>
  </si>
  <si>
    <t>Anti-Magic Shield</t>
  </si>
  <si>
    <t>Animate Dead</t>
  </si>
  <si>
    <t>Cloudkill</t>
  </si>
  <si>
    <t>Charm Monster</t>
  </si>
  <si>
    <t>Contact Other Plane</t>
  </si>
  <si>
    <t>Control Weather</t>
  </si>
  <si>
    <t>Confusion</t>
  </si>
  <si>
    <t>Feeblemind</t>
  </si>
  <si>
    <t>Disintegrate</t>
  </si>
  <si>
    <t>Dimension Door</t>
  </si>
  <si>
    <t>Geas</t>
  </si>
  <si>
    <t>Fear</t>
  </si>
  <si>
    <t>Invoke Elemental</t>
  </si>
  <si>
    <t>Invoke Stalker</t>
  </si>
  <si>
    <t>Hallucinatory Terrain</t>
  </si>
  <si>
    <t>Magic Jar</t>
  </si>
  <si>
    <t>Move Earth</t>
  </si>
  <si>
    <t>Polymorph</t>
  </si>
  <si>
    <t>Passwall</t>
  </si>
  <si>
    <t>Project Image</t>
  </si>
  <si>
    <t>Remove Curse</t>
  </si>
  <si>
    <t>Telekinesis</t>
  </si>
  <si>
    <t>Reincarnate</t>
  </si>
  <si>
    <t>Wall of Fire</t>
  </si>
  <si>
    <t>Teleport</t>
  </si>
  <si>
    <t>Slaying Spell</t>
  </si>
  <si>
    <t>Wall of Ice</t>
  </si>
  <si>
    <t>Transmute Rock to Mud*</t>
  </si>
  <si>
    <t>Stone to Flesh*</t>
  </si>
  <si>
    <t>Witch Eye</t>
  </si>
  <si>
    <t>Wall of Stone</t>
  </si>
  <si>
    <t>Wall of Iron</t>
  </si>
  <si>
    <t>* Reversible form exists as a separate spell.</t>
  </si>
  <si>
    <t>Table 1.22 Confused Behavior</t>
  </si>
  <si>
    <t>1-6</t>
  </si>
  <si>
    <t>Behavior</t>
  </si>
  <si>
    <t>Stand oblivious, staring off into the distance</t>
  </si>
  <si>
    <t>Drop everything and walk quietly away in a random direction</t>
  </si>
  <si>
    <t>Sit and eat whatever is nearby</t>
  </si>
  <si>
    <t>Shout poetry, a hymn, or gossip angrily</t>
  </si>
  <si>
    <t>Drop everything and run in a random direction at maximum pace</t>
  </si>
  <si>
    <t>Attack the nearest creature emphatically</t>
  </si>
  <si>
    <t>Table 1.23 Reincarnation Outcome</t>
  </si>
  <si>
    <t>Subject's Alignment</t>
  </si>
  <si>
    <t>1-10</t>
  </si>
  <si>
    <t>Chaotic</t>
  </si>
  <si>
    <t>Neutral</t>
  </si>
  <si>
    <t>Lawful</t>
  </si>
  <si>
    <t>Anti-cleric</t>
  </si>
  <si>
    <t>Caveman</t>
  </si>
  <si>
    <t>Doppelganger</t>
  </si>
  <si>
    <t>Centaur</t>
  </si>
  <si>
    <t>Dryad</t>
  </si>
  <si>
    <t>Hobgoblin</t>
  </si>
  <si>
    <t>Lizard man</t>
  </si>
  <si>
    <t>Magic-user</t>
  </si>
  <si>
    <t>Gnome</t>
  </si>
  <si>
    <t>Minotaur</t>
  </si>
  <si>
    <t>Halfling</t>
  </si>
  <si>
    <t>Ogre</t>
  </si>
  <si>
    <t>Pixie</t>
  </si>
  <si>
    <t>Unicorn</t>
  </si>
  <si>
    <t>Wereboar</t>
  </si>
  <si>
    <t>Weretiger</t>
  </si>
  <si>
    <t>Werebear</t>
  </si>
  <si>
    <t>Table 2.1 Loyalty</t>
  </si>
  <si>
    <t>Reaction or Morale</t>
  </si>
  <si>
    <t>3 or less</t>
  </si>
  <si>
    <t>4-5</t>
  </si>
  <si>
    <t>16-17</t>
  </si>
  <si>
    <t>18 or more</t>
  </si>
  <si>
    <t>**</t>
  </si>
  <si>
    <t>* Will betray or desert at the first opportunity.</t>
  </si>
  <si>
    <t>** Will never betray or desert.</t>
  </si>
  <si>
    <t>Table 2.2 Dice to Roll for Number Ranges</t>
  </si>
  <si>
    <t>Number</t>
  </si>
  <si>
    <t>Four</t>
  </si>
  <si>
    <t>Six</t>
  </si>
  <si>
    <t>Eight</t>
  </si>
  <si>
    <t>Ten</t>
  </si>
  <si>
    <t>Twelve</t>
  </si>
  <si>
    <t>Twenty</t>
  </si>
  <si>
    <t>of Dice</t>
  </si>
  <si>
    <t>Sided</t>
  </si>
  <si>
    <t>1-4</t>
  </si>
  <si>
    <t>1-8</t>
  </si>
  <si>
    <t>1-12</t>
  </si>
  <si>
    <t>1-20</t>
  </si>
  <si>
    <t>2-5</t>
  </si>
  <si>
    <t>2-7</t>
  </si>
  <si>
    <t>2-9</t>
  </si>
  <si>
    <t>2-11</t>
  </si>
  <si>
    <t>2-13</t>
  </si>
  <si>
    <t>2-21</t>
  </si>
  <si>
    <t>3-8</t>
  </si>
  <si>
    <t>3-12</t>
  </si>
  <si>
    <t>3-14</t>
  </si>
  <si>
    <t>3-22</t>
  </si>
  <si>
    <t>2-8</t>
  </si>
  <si>
    <t>2-12</t>
  </si>
  <si>
    <t>2-16</t>
  </si>
  <si>
    <t>2-20</t>
  </si>
  <si>
    <t>2-24</t>
  </si>
  <si>
    <t>2-40</t>
  </si>
  <si>
    <t>3-9</t>
  </si>
  <si>
    <t>3-13</t>
  </si>
  <si>
    <t>3-17</t>
  </si>
  <si>
    <t>3-21</t>
  </si>
  <si>
    <t>3-25</t>
  </si>
  <si>
    <t>3-41</t>
  </si>
  <si>
    <t>3-18</t>
  </si>
  <si>
    <t>3-24</t>
  </si>
  <si>
    <t>3-30</t>
  </si>
  <si>
    <t>3-36</t>
  </si>
  <si>
    <t>3-60</t>
  </si>
  <si>
    <t>Table 2.3 Random Dungeon Locations</t>
  </si>
  <si>
    <t>Content</t>
  </si>
  <si>
    <t>Treasure guarded by trap</t>
  </si>
  <si>
    <t>Trick or trap</t>
  </si>
  <si>
    <t>Treasure guarded by monster</t>
  </si>
  <si>
    <t>Monster</t>
  </si>
  <si>
    <t>Empty room</t>
  </si>
  <si>
    <t>11-12</t>
  </si>
  <si>
    <t>Unguarded treasure</t>
  </si>
  <si>
    <t>Table 2.4 Random Encounter Table Determination</t>
  </si>
  <si>
    <t>Dungeon</t>
  </si>
  <si>
    <t>Dungeon Encounter Table to Consult</t>
  </si>
  <si>
    <t>1-2</t>
  </si>
  <si>
    <t>3-4</t>
  </si>
  <si>
    <t>2-3</t>
  </si>
  <si>
    <t>6-7</t>
  </si>
  <si>
    <t>8-9</t>
  </si>
  <si>
    <t>10-12</t>
  </si>
  <si>
    <t>Table 2.5 Tricks and Traps</t>
  </si>
  <si>
    <t>Geas/Charm</t>
  </si>
  <si>
    <t>Distortion</t>
  </si>
  <si>
    <t>Trick stair</t>
  </si>
  <si>
    <t>Sloping passage</t>
  </si>
  <si>
    <t>Shifting wall</t>
  </si>
  <si>
    <t>Oblique construction</t>
  </si>
  <si>
    <t>Trick door</t>
  </si>
  <si>
    <t>Pit</t>
  </si>
  <si>
    <t>Illusion</t>
  </si>
  <si>
    <t>Sinking room</t>
  </si>
  <si>
    <t>Teleportation</t>
  </si>
  <si>
    <t>Table 2.6 Dungeon Encounter Tables</t>
  </si>
  <si>
    <t>Table 1</t>
  </si>
  <si>
    <t>Table 2</t>
  </si>
  <si>
    <t>Table 3</t>
  </si>
  <si>
    <t>Centipedes, large</t>
  </si>
  <si>
    <t>Ants, giant</t>
  </si>
  <si>
    <t>Apes</t>
  </si>
  <si>
    <t>Dogs</t>
  </si>
  <si>
    <t>Boars</t>
  </si>
  <si>
    <t>Beetles, giant</t>
  </si>
  <si>
    <t>Dragons, hatchling</t>
  </si>
  <si>
    <t>Cavemen</t>
  </si>
  <si>
    <t>Centaurs</t>
  </si>
  <si>
    <t>Dwarfs</t>
  </si>
  <si>
    <t>Centipedes, giant</t>
  </si>
  <si>
    <t>Doppelgangers</t>
  </si>
  <si>
    <t>Elves</t>
  </si>
  <si>
    <t>Crabs, giant</t>
  </si>
  <si>
    <t>Dragons, adult</t>
  </si>
  <si>
    <t>Gnomes</t>
  </si>
  <si>
    <t>Crocodiles</t>
  </si>
  <si>
    <t>Elemental (8 HD)</t>
  </si>
  <si>
    <t>Goblins</t>
  </si>
  <si>
    <t>Dragons, young</t>
  </si>
  <si>
    <t>Gargoyles</t>
  </si>
  <si>
    <t>Halflings</t>
  </si>
  <si>
    <t>Gelatinous cube</t>
  </si>
  <si>
    <t>Medusae</t>
  </si>
  <si>
    <t>Hobgoblins</t>
  </si>
  <si>
    <t>Ghouls</t>
  </si>
  <si>
    <t>Mummies</t>
  </si>
  <si>
    <t>Kobolds</t>
  </si>
  <si>
    <t>Gnolls</t>
  </si>
  <si>
    <t>Non-player characters</t>
  </si>
  <si>
    <t>Men</t>
  </si>
  <si>
    <t>Gray ooze</t>
  </si>
  <si>
    <t>Ochre jelly</t>
  </si>
  <si>
    <t>Green slime</t>
  </si>
  <si>
    <t>Ogres</t>
  </si>
  <si>
    <t>Orcs</t>
  </si>
  <si>
    <t>Leeches, giant</t>
  </si>
  <si>
    <t>Spiders, giant</t>
  </si>
  <si>
    <t>Pixes</t>
  </si>
  <si>
    <t>Lizard men</t>
  </si>
  <si>
    <t>Thulls</t>
  </si>
  <si>
    <t>Rats, giant</t>
  </si>
  <si>
    <t>Weasels, giant</t>
  </si>
  <si>
    <t>Skeletons</t>
  </si>
  <si>
    <t>Men, zealots</t>
  </si>
  <si>
    <t>Wereboars</t>
  </si>
  <si>
    <t>Snakes, large</t>
  </si>
  <si>
    <t>Weretigers</t>
  </si>
  <si>
    <t>Spiders, large</t>
  </si>
  <si>
    <t>Shadows</t>
  </si>
  <si>
    <t>Werewovles</t>
  </si>
  <si>
    <t>Wolves</t>
  </si>
  <si>
    <t>Toads, giant</t>
  </si>
  <si>
    <t>Wight apes</t>
  </si>
  <si>
    <t>Zombies</t>
  </si>
  <si>
    <t>Wolves, giant</t>
  </si>
  <si>
    <t>Wraiths</t>
  </si>
  <si>
    <t>Table 2.6 (Continued) Dungeon Encounter Tables</t>
  </si>
  <si>
    <t>Table 4</t>
  </si>
  <si>
    <t>Table 5</t>
  </si>
  <si>
    <t>Table 6</t>
  </si>
  <si>
    <t>Basilisks</t>
  </si>
  <si>
    <t>Black pudding</t>
  </si>
  <si>
    <t>Cyclops</t>
  </si>
  <si>
    <t>Cave bears</t>
  </si>
  <si>
    <t>Chimeras</t>
  </si>
  <si>
    <t>Dinosaurs, brontosaurs</t>
  </si>
  <si>
    <t>Crocodiles, giant</t>
  </si>
  <si>
    <t>Dragons, old</t>
  </si>
  <si>
    <t>Dinosaurs, triceratops</t>
  </si>
  <si>
    <t>Djinni</t>
  </si>
  <si>
    <t>Efreeti</t>
  </si>
  <si>
    <t>Dinosaurs, tyrannosaurs</t>
  </si>
  <si>
    <t>Dragons, mature</t>
  </si>
  <si>
    <t>Elemental (16 HD)</t>
  </si>
  <si>
    <t>Dragon turtles</t>
  </si>
  <si>
    <t>Elemental (12 HD)</t>
  </si>
  <si>
    <t>Elementals, 1-6 (12 HD)</t>
  </si>
  <si>
    <t>Dragons, ancient</t>
  </si>
  <si>
    <t>Elementals, 1-6 (8 HD)</t>
  </si>
  <si>
    <t>Giants, fire</t>
  </si>
  <si>
    <t>Dragons, ancient, 5*</t>
  </si>
  <si>
    <t>Giants, hill</t>
  </si>
  <si>
    <t>Giants, frost</t>
  </si>
  <si>
    <t>Elementals, 1-6 (16 HD)</t>
  </si>
  <si>
    <t>Griffons</t>
  </si>
  <si>
    <t>Giants, Stone</t>
  </si>
  <si>
    <t>Giants, cloud</t>
  </si>
  <si>
    <t>Hydra (5-7 headed)</t>
  </si>
  <si>
    <t>Golems, clay</t>
  </si>
  <si>
    <t>Giants, storm</t>
  </si>
  <si>
    <t>Manticoras</t>
  </si>
  <si>
    <t>Golems, flesh</t>
  </si>
  <si>
    <t>Gothrogs</t>
  </si>
  <si>
    <t>Minotaurs</t>
  </si>
  <si>
    <t>Gorgons</t>
  </si>
  <si>
    <t>Hydra (11-12 headed)</t>
  </si>
  <si>
    <t>Hydra (8-10 headed)</t>
  </si>
  <si>
    <t>Juggernaut</t>
  </si>
  <si>
    <t>Salamanders</t>
  </si>
  <si>
    <t>Living statue, iron</t>
  </si>
  <si>
    <t>Living statues, iron, 1-4</t>
  </si>
  <si>
    <t>Scorpions, giant</t>
  </si>
  <si>
    <t>Living statue, stone</t>
  </si>
  <si>
    <t>Living statues, stone, 2-8</t>
  </si>
  <si>
    <t>Snakes, giant</t>
  </si>
  <si>
    <t>Mastodons</t>
  </si>
  <si>
    <t>Spectres</t>
  </si>
  <si>
    <t>Men, zealots (100+)</t>
  </si>
  <si>
    <t>Men, zealots (300)</t>
  </si>
  <si>
    <t>Trolls</t>
  </si>
  <si>
    <t>Purple worms</t>
  </si>
  <si>
    <t>Werebears</t>
  </si>
  <si>
    <t>Vampires</t>
  </si>
  <si>
    <t>Titan</t>
  </si>
  <si>
    <t>Wyverns</t>
  </si>
  <si>
    <t>Woolly rhinoceroses</t>
  </si>
  <si>
    <t>Woolly mammoths</t>
  </si>
  <si>
    <t>* One dragon of each chaotic type; white, black, green, blue, and red.</t>
  </si>
  <si>
    <t>Table 2.7 Reaction Check</t>
  </si>
  <si>
    <t>2 or less</t>
  </si>
  <si>
    <t>Hostile</t>
  </si>
  <si>
    <t>Negative</t>
  </si>
  <si>
    <t>Uncertain</t>
  </si>
  <si>
    <t>9-11</t>
  </si>
  <si>
    <t>Positive</t>
  </si>
  <si>
    <t>12 or more</t>
  </si>
  <si>
    <t>Enthusiastic</t>
  </si>
  <si>
    <t>Table 2.8 Attack Matrix</t>
  </si>
  <si>
    <t>Character Level</t>
  </si>
  <si>
    <t>20-Sided Roll Required</t>
  </si>
  <si>
    <t>M-Us</t>
  </si>
  <si>
    <t>Clerics</t>
  </si>
  <si>
    <t>Fighters</t>
  </si>
  <si>
    <t>To Hit Armor Class</t>
  </si>
  <si>
    <t>(&amp; Thieves)</t>
  </si>
  <si>
    <t>1-3</t>
  </si>
  <si>
    <t>Up to 1</t>
  </si>
  <si>
    <t>1+</t>
  </si>
  <si>
    <t>5-10</t>
  </si>
  <si>
    <t>4-8</t>
  </si>
  <si>
    <t>8-10</t>
  </si>
  <si>
    <t>7-10</t>
  </si>
  <si>
    <t>9-10</t>
  </si>
  <si>
    <t>10-11</t>
  </si>
  <si>
    <t>12+</t>
  </si>
  <si>
    <t>Table 2.9 Morale Check</t>
  </si>
  <si>
    <t>Morale</t>
  </si>
  <si>
    <t>Surrender</t>
  </si>
  <si>
    <t>Flee</t>
  </si>
  <si>
    <t>Stand off or hold</t>
  </si>
  <si>
    <t>Press for advantage</t>
  </si>
  <si>
    <t>Attack impetuously!</t>
  </si>
  <si>
    <t>Table 2.10 Jousting</t>
  </si>
  <si>
    <t>G</t>
  </si>
  <si>
    <t>B+U</t>
  </si>
  <si>
    <t>B</t>
  </si>
  <si>
    <t>U</t>
  </si>
  <si>
    <t>B+H</t>
  </si>
  <si>
    <t>G Lance glances off opponent.</t>
  </si>
  <si>
    <t>B Lance broken upon opponent.</t>
  </si>
  <si>
    <t>H Opponent struck upon helmet.</t>
  </si>
  <si>
    <t>U Opponent unhorsed.</t>
  </si>
  <si>
    <t>Table 2.11 Item Saving Throws</t>
  </si>
  <si>
    <t>Armor</t>
  </si>
  <si>
    <t>Miscellaneous Item</t>
  </si>
  <si>
    <t>Potion</t>
  </si>
  <si>
    <t>Ring</t>
  </si>
  <si>
    <t>Scroll</t>
  </si>
  <si>
    <t>Stave</t>
  </si>
  <si>
    <t>Wand</t>
  </si>
  <si>
    <t>Various</t>
  </si>
  <si>
    <t>Random</t>
  </si>
  <si>
    <t>Random Terrain Adjacent to Hex of Known Type</t>
  </si>
  <si>
    <t>Terrain</t>
  </si>
  <si>
    <t>Wood</t>
  </si>
  <si>
    <t>Mountain</t>
  </si>
  <si>
    <t>Desert</t>
  </si>
  <si>
    <t>Swamp</t>
  </si>
  <si>
    <t>Lair</t>
  </si>
  <si>
    <t>River†</t>
  </si>
  <si>
    <t>Ford*</t>
  </si>
  <si>
    <t>River</t>
  </si>
  <si>
    <t>Village</t>
  </si>
  <si>
    <t>Trail</t>
  </si>
  <si>
    <t>Town</t>
  </si>
  <si>
    <t>Stronghold‡</t>
  </si>
  <si>
    <t>Stronghold</t>
  </si>
  <si>
    <t>* Always with a river and dice again; add a lair on a 1, or add a town on a 6.</t>
  </si>
  <si>
    <t>† Dice again; add a lair on a 1, add a stronghold on a 2, or add a village on a 6.</t>
  </si>
  <si>
    <t>‡ Always with a trail.</t>
  </si>
  <si>
    <t>Table 2.12 Random Wilderness Terrain</t>
  </si>
  <si>
    <t>Table 2.13 Random Wilderness Features</t>
  </si>
  <si>
    <t>Table 2.14 Wilderness Exploration Rate</t>
  </si>
  <si>
    <t>Move</t>
  </si>
  <si>
    <t>Hexes</t>
  </si>
  <si>
    <t>Transportation</t>
  </si>
  <si>
    <t>Rate</t>
  </si>
  <si>
    <t>per Day</t>
  </si>
  <si>
    <t>Dwarf afoot</t>
  </si>
  <si>
    <t>3/2</t>
  </si>
  <si>
    <t>Horse, draft</t>
  </si>
  <si>
    <t>Horse, riding</t>
  </si>
  <si>
    <t>24"</t>
  </si>
  <si>
    <t>Horse, war</t>
  </si>
  <si>
    <t>Man afoot</t>
  </si>
  <si>
    <t>Man afoot, encumbered</t>
  </si>
  <si>
    <t>Wagon train</t>
  </si>
  <si>
    <t>Table 2.15 Wilderness Weather</t>
  </si>
  <si>
    <t>Weather</t>
  </si>
  <si>
    <t>Hot</t>
  </si>
  <si>
    <t>4-6</t>
  </si>
  <si>
    <t>Clear</t>
  </si>
  <si>
    <t>Clearing</t>
  </si>
  <si>
    <t>Overcast</t>
  </si>
  <si>
    <t>Light rain</t>
  </si>
  <si>
    <t>Rain</t>
  </si>
  <si>
    <t>Hard rain</t>
  </si>
  <si>
    <t>Table 2.16 Stronghold Resident</t>
  </si>
  <si>
    <t>Align</t>
  </si>
  <si>
    <t>Class</t>
  </si>
  <si>
    <t>C</t>
  </si>
  <si>
    <t>1. Anti-heroes</t>
  </si>
  <si>
    <t>2. Lycanthropes</t>
  </si>
  <si>
    <t>3. Medusae</t>
  </si>
  <si>
    <t>4. Mummies</t>
  </si>
  <si>
    <t>5. Specters</t>
  </si>
  <si>
    <t>6. Vampires</t>
  </si>
  <si>
    <t>1. Basilisks,</t>
  </si>
  <si>
    <t>2. Chimeras</t>
  </si>
  <si>
    <t>3. Dragons</t>
  </si>
  <si>
    <t>4. Efreet</t>
  </si>
  <si>
    <t>5. Elemental</t>
  </si>
  <si>
    <t>6. Gargoyles</t>
  </si>
  <si>
    <t>2. Dragons</t>
  </si>
  <si>
    <t>3. Giants</t>
  </si>
  <si>
    <t>4. Manticoras</t>
  </si>
  <si>
    <t>5. Ogres</t>
  </si>
  <si>
    <t>6. Trolls</t>
  </si>
  <si>
    <t>N</t>
  </si>
  <si>
    <t>1. Djinn</t>
  </si>
  <si>
    <t>2. Giants</t>
  </si>
  <si>
    <t>3. Griffons*</t>
  </si>
  <si>
    <t>4. Heroes</t>
  </si>
  <si>
    <t>5. Lycanthropes</t>
  </si>
  <si>
    <t>6. Wyverns</t>
  </si>
  <si>
    <t>1. Centaurs</t>
  </si>
  <si>
    <t>2. Djinn</t>
  </si>
  <si>
    <t>4. Elemental</t>
  </si>
  <si>
    <t>5. Gorgons</t>
  </si>
  <si>
    <t>6. Minotaurs</t>
  </si>
  <si>
    <t>L</t>
  </si>
  <si>
    <t>2. Elemental</t>
  </si>
  <si>
    <t>3. Heroes</t>
  </si>
  <si>
    <t>4. Hippogriffs*</t>
  </si>
  <si>
    <t>5. Rocs</t>
  </si>
  <si>
    <t>6. Treants</t>
  </si>
  <si>
    <t>* With riders.</t>
  </si>
  <si>
    <t>Entourage (1-6)</t>
  </si>
  <si>
    <t>Table 2.17 Wilderness Encounter Tables</t>
  </si>
  <si>
    <t>Plain</t>
  </si>
  <si>
    <t>Jungle</t>
  </si>
  <si>
    <t xml:space="preserve">Dinosaurs, any       </t>
  </si>
  <si>
    <t xml:space="preserve">Bears                  </t>
  </si>
  <si>
    <t xml:space="preserve">Dogs                 </t>
  </si>
  <si>
    <t xml:space="preserve">Boars, normal/giant    </t>
  </si>
  <si>
    <t xml:space="preserve">Dragons, any         </t>
  </si>
  <si>
    <t xml:space="preserve">Centaurs               </t>
  </si>
  <si>
    <t xml:space="preserve">Dwarfs               </t>
  </si>
  <si>
    <t>Centipedes, large/giant</t>
  </si>
  <si>
    <t>Bats, normal/giant</t>
  </si>
  <si>
    <t xml:space="preserve">Elves                </t>
  </si>
  <si>
    <t xml:space="preserve">Cockatrices            </t>
  </si>
  <si>
    <t xml:space="preserve">Giants, hill         </t>
  </si>
  <si>
    <t xml:space="preserve">Dragons, green         </t>
  </si>
  <si>
    <t xml:space="preserve">Gnolls               </t>
  </si>
  <si>
    <t xml:space="preserve">Dryads                 </t>
  </si>
  <si>
    <t>Dinosaurs, any</t>
  </si>
  <si>
    <t xml:space="preserve">Goblins              </t>
  </si>
  <si>
    <t xml:space="preserve">Elves                  </t>
  </si>
  <si>
    <t>Dragons, green</t>
  </si>
  <si>
    <t xml:space="preserve">Gorgons              </t>
  </si>
  <si>
    <t xml:space="preserve">Lycanthropes           </t>
  </si>
  <si>
    <t>Hydras</t>
  </si>
  <si>
    <t xml:space="preserve">Hobgoblins           </t>
  </si>
  <si>
    <t xml:space="preserve">Medusae                </t>
  </si>
  <si>
    <t xml:space="preserve">Horses               </t>
  </si>
  <si>
    <t xml:space="preserve">Men                    </t>
  </si>
  <si>
    <t xml:space="preserve">Lions                </t>
  </si>
  <si>
    <t xml:space="preserve">Non-player characters  </t>
  </si>
  <si>
    <t xml:space="preserve">Lycanthropes         </t>
  </si>
  <si>
    <t xml:space="preserve">Ogres                  </t>
  </si>
  <si>
    <t>Lizards, large/giant</t>
  </si>
  <si>
    <t xml:space="preserve">Mastodons            </t>
  </si>
  <si>
    <t xml:space="preserve">Pixies                 </t>
  </si>
  <si>
    <t xml:space="preserve">Men                  </t>
  </si>
  <si>
    <t xml:space="preserve">Purple worms           </t>
  </si>
  <si>
    <t xml:space="preserve">Snakes, large/giant    </t>
  </si>
  <si>
    <t xml:space="preserve">Ogres                </t>
  </si>
  <si>
    <t xml:space="preserve">Spiders, large/giant   </t>
  </si>
  <si>
    <t xml:space="preserve">Orcs                 </t>
  </si>
  <si>
    <t xml:space="preserve">Treants                </t>
  </si>
  <si>
    <t xml:space="preserve">Purple worms         </t>
  </si>
  <si>
    <t xml:space="preserve">Unicorns               </t>
  </si>
  <si>
    <t>Snakes, large/giant</t>
  </si>
  <si>
    <t xml:space="preserve">Titanotheres         </t>
  </si>
  <si>
    <t xml:space="preserve">Weasels, giant         </t>
  </si>
  <si>
    <t>Spiders, large/giant</t>
  </si>
  <si>
    <t>Table 2.17  (Continued) Wilderness Encounter Tables</t>
  </si>
  <si>
    <t>Arctic</t>
  </si>
  <si>
    <t xml:space="preserve">Cave bears           </t>
  </si>
  <si>
    <t xml:space="preserve">Ants, giant            </t>
  </si>
  <si>
    <t xml:space="preserve">Cavemen              </t>
  </si>
  <si>
    <t xml:space="preserve">Cavemen                </t>
  </si>
  <si>
    <t xml:space="preserve">Chimeras             </t>
  </si>
  <si>
    <t xml:space="preserve">Dragons, red         </t>
  </si>
  <si>
    <t xml:space="preserve">Chimeras               </t>
  </si>
  <si>
    <t xml:space="preserve">Cyclops                </t>
  </si>
  <si>
    <t>Dragons, white</t>
  </si>
  <si>
    <t xml:space="preserve">Elemental, earth     </t>
  </si>
  <si>
    <t xml:space="preserve">Djinn                  </t>
  </si>
  <si>
    <t>Elemental, air</t>
  </si>
  <si>
    <t xml:space="preserve">Gargoyles            </t>
  </si>
  <si>
    <t xml:space="preserve">Dragons, blue          </t>
  </si>
  <si>
    <t xml:space="preserve">Giants, stone        </t>
  </si>
  <si>
    <t xml:space="preserve">Efreet                 </t>
  </si>
  <si>
    <t xml:space="preserve">Elemental, fire        </t>
  </si>
  <si>
    <t>Lions, spotted</t>
  </si>
  <si>
    <t xml:space="preserve">Griffons             </t>
  </si>
  <si>
    <t xml:space="preserve">Giants, fire           </t>
  </si>
  <si>
    <t>Living statues, any</t>
  </si>
  <si>
    <t xml:space="preserve">Hippogriffs          </t>
  </si>
  <si>
    <t xml:space="preserve">Gnolls                 </t>
  </si>
  <si>
    <t xml:space="preserve">Living statues, any    </t>
  </si>
  <si>
    <t xml:space="preserve">Lions, spotted       </t>
  </si>
  <si>
    <t xml:space="preserve">Manticoras             </t>
  </si>
  <si>
    <t xml:space="preserve">Minotaurs            </t>
  </si>
  <si>
    <t xml:space="preserve">Mummies                </t>
  </si>
  <si>
    <t>Sabre toothed tigers</t>
  </si>
  <si>
    <t xml:space="preserve">Rocs                 </t>
  </si>
  <si>
    <t xml:space="preserve">Sabre toothed tigers </t>
  </si>
  <si>
    <t xml:space="preserve">Salamanders            </t>
  </si>
  <si>
    <t xml:space="preserve">Trolls               </t>
  </si>
  <si>
    <t xml:space="preserve">Scorpions, giant       </t>
  </si>
  <si>
    <t xml:space="preserve">Wyverns              </t>
  </si>
  <si>
    <t xml:space="preserve">Snakes, large          </t>
  </si>
  <si>
    <t>Woolly rhinoceros</t>
  </si>
  <si>
    <t>Necropolis</t>
  </si>
  <si>
    <t xml:space="preserve">Basilisks            </t>
  </si>
  <si>
    <t xml:space="preserve">Crocodiles           </t>
  </si>
  <si>
    <t xml:space="preserve">Doppelgangers        </t>
  </si>
  <si>
    <t xml:space="preserve">Crocodiles, giant    </t>
  </si>
  <si>
    <t xml:space="preserve">Dragon turtles       </t>
  </si>
  <si>
    <t xml:space="preserve">Ghouls               </t>
  </si>
  <si>
    <t>Goblins/Hobgoblins</t>
  </si>
  <si>
    <t xml:space="preserve">Dragons, black       </t>
  </si>
  <si>
    <t xml:space="preserve">Giants, any          </t>
  </si>
  <si>
    <t>Golems, any</t>
  </si>
  <si>
    <t xml:space="preserve">Hydras               </t>
  </si>
  <si>
    <t xml:space="preserve">Kobolds              </t>
  </si>
  <si>
    <t xml:space="preserve">Golems, any          </t>
  </si>
  <si>
    <t xml:space="preserve">Leeches, giant       </t>
  </si>
  <si>
    <t xml:space="preserve">Halflings            </t>
  </si>
  <si>
    <t xml:space="preserve">Lizard men           </t>
  </si>
  <si>
    <t xml:space="preserve">Lizards, large/giant </t>
  </si>
  <si>
    <t xml:space="preserve">Medusae              </t>
  </si>
  <si>
    <t xml:space="preserve">Men, dervishes                 </t>
  </si>
  <si>
    <t>Specters</t>
  </si>
  <si>
    <t xml:space="preserve">Ooze/Slime, any      </t>
  </si>
  <si>
    <t>Wights</t>
  </si>
  <si>
    <t xml:space="preserve">Snakes, large/giant  </t>
  </si>
  <si>
    <t xml:space="preserve">Rats, giant          </t>
  </si>
  <si>
    <t xml:space="preserve">Toads, giant         </t>
  </si>
  <si>
    <t xml:space="preserve">Titan                </t>
  </si>
  <si>
    <t xml:space="preserve">Vampires             </t>
  </si>
  <si>
    <t>Table 2.18 Seafaring Exploration Rate</t>
  </si>
  <si>
    <t>Movement Rate</t>
  </si>
  <si>
    <t>Hexes per Day</t>
  </si>
  <si>
    <t>Oared</t>
  </si>
  <si>
    <t>Sailing</t>
  </si>
  <si>
    <t>Shallow</t>
  </si>
  <si>
    <t>Merchant, small</t>
  </si>
  <si>
    <t>Merchant, large</t>
  </si>
  <si>
    <t>Warship</t>
  </si>
  <si>
    <t>Table 2.19 Weather and Ship Speed</t>
  </si>
  <si>
    <t>Wind</t>
  </si>
  <si>
    <t>Rowing</t>
  </si>
  <si>
    <t>Dead calm</t>
  </si>
  <si>
    <t>No sailing</t>
  </si>
  <si>
    <t>Normal speed</t>
  </si>
  <si>
    <t>4-7</t>
  </si>
  <si>
    <t>Moderate</t>
  </si>
  <si>
    <t>Fresh</t>
  </si>
  <si>
    <t>Strong</t>
  </si>
  <si>
    <t>+6" (1 hex)</t>
  </si>
  <si>
    <t>Storm</t>
  </si>
  <si>
    <t>Special</t>
  </si>
  <si>
    <r>
      <rPr>
        <sz val="9.5"/>
        <rFont val="Calluna Lght"/>
        <family val="3"/>
      </rPr>
      <t>½</t>
    </r>
    <r>
      <rPr>
        <sz val="9.5"/>
        <rFont val="Californian FB"/>
        <family val="1"/>
      </rPr>
      <t xml:space="preserve"> speed</t>
    </r>
  </si>
  <si>
    <t>Table 2.20 Seafaring Encounter Tables</t>
  </si>
  <si>
    <t>Waterway</t>
  </si>
  <si>
    <t>Coast</t>
  </si>
  <si>
    <t>Open Ocean</t>
  </si>
  <si>
    <t xml:space="preserve">Crocodiles            </t>
  </si>
  <si>
    <t xml:space="preserve">Crabs, giant          </t>
  </si>
  <si>
    <t xml:space="preserve">Crocodiles, giant     </t>
  </si>
  <si>
    <t>Dinosaurs, mosasaurs</t>
  </si>
  <si>
    <t xml:space="preserve">Dragon turtles        </t>
  </si>
  <si>
    <t>Elemental, water</t>
  </si>
  <si>
    <t xml:space="preserve">Elemental, water      </t>
  </si>
  <si>
    <t xml:space="preserve">Dinosaurs, mosasaurs  </t>
  </si>
  <si>
    <t>Fishes, giant</t>
  </si>
  <si>
    <t xml:space="preserve">Fishes, giant         </t>
  </si>
  <si>
    <t xml:space="preserve">Hydras                </t>
  </si>
  <si>
    <t>Kraken</t>
  </si>
  <si>
    <t xml:space="preserve">Kobolds               </t>
  </si>
  <si>
    <t xml:space="preserve">Leeches, giant        </t>
  </si>
  <si>
    <t xml:space="preserve">Giants, storm         </t>
  </si>
  <si>
    <t>Leviathan</t>
  </si>
  <si>
    <t xml:space="preserve">Lizard men            </t>
  </si>
  <si>
    <t>Men, pirates</t>
  </si>
  <si>
    <t xml:space="preserve">Men                   </t>
  </si>
  <si>
    <t xml:space="preserve">Men, buccaneers       </t>
  </si>
  <si>
    <t>Mermen</t>
  </si>
  <si>
    <t xml:space="preserve">Men, pirates          </t>
  </si>
  <si>
    <t xml:space="preserve">Mermen                </t>
  </si>
  <si>
    <t>Nixies</t>
  </si>
  <si>
    <t xml:space="preserve">Nixies                </t>
  </si>
  <si>
    <t xml:space="preserve">Non-player characters </t>
  </si>
  <si>
    <t>Octopi, giant</t>
  </si>
  <si>
    <t xml:space="preserve">Octopi, giant         </t>
  </si>
  <si>
    <t>Sea serpents</t>
  </si>
  <si>
    <t xml:space="preserve">Sea serpents          </t>
  </si>
  <si>
    <t xml:space="preserve">Snake, giant          </t>
  </si>
  <si>
    <t>Snake, giant</t>
  </si>
  <si>
    <t xml:space="preserve">Toads, giant          </t>
  </si>
  <si>
    <t>Squid, giant</t>
  </si>
  <si>
    <t>Table 2.21 Ship Statistics</t>
  </si>
  <si>
    <t>Hull</t>
  </si>
  <si>
    <t>Vessel</t>
  </si>
  <si>
    <t>Artillery</t>
  </si>
  <si>
    <t>Crew</t>
  </si>
  <si>
    <t xml:space="preserve"> 2-4 sailors</t>
  </si>
  <si>
    <t xml:space="preserve"> 2-4 rowers</t>
  </si>
  <si>
    <t xml:space="preserve"> 6-16 sailors, 24-64 rowers, 12-32 marines</t>
  </si>
  <si>
    <t>12-32 sailors, 36-96 rowers, 18-48 marines</t>
  </si>
  <si>
    <t>30-80 rower/marines</t>
  </si>
  <si>
    <t xml:space="preserve"> 9-24 sailors,  6-16 marines</t>
  </si>
  <si>
    <t>18-48 sailors, 15-40 marines</t>
  </si>
  <si>
    <t>15-40 sailors, 30-80 marines</t>
  </si>
  <si>
    <t>Table 2.22 Aerial Exploration Rate</t>
  </si>
  <si>
    <t>Low</t>
  </si>
  <si>
    <t>High</t>
  </si>
  <si>
    <t>36"</t>
  </si>
  <si>
    <t xml:space="preserve">Djinn         </t>
  </si>
  <si>
    <t xml:space="preserve">Dragon, young </t>
  </si>
  <si>
    <t xml:space="preserve">Dragon, adult </t>
  </si>
  <si>
    <t xml:space="preserve">Flying carpet </t>
  </si>
  <si>
    <t xml:space="preserve">Griffon       </t>
  </si>
  <si>
    <t>30"</t>
  </si>
  <si>
    <t xml:space="preserve">Hippogriff    </t>
  </si>
  <si>
    <t xml:space="preserve">Pegasi        </t>
  </si>
  <si>
    <t>42"</t>
  </si>
  <si>
    <t xml:space="preserve">Roc, young    </t>
  </si>
  <si>
    <t>48"</t>
  </si>
  <si>
    <t xml:space="preserve">Roc, adult    </t>
  </si>
  <si>
    <t xml:space="preserve">Roc, ancient  </t>
  </si>
  <si>
    <t>Table 2.23 Weather and Flying Speed</t>
  </si>
  <si>
    <t>Flying Speed</t>
  </si>
  <si>
    <t>'Fore the wind</t>
  </si>
  <si>
    <t>Otherwise</t>
  </si>
  <si>
    <t>¾ speed</t>
  </si>
  <si>
    <t>+12" (2 hexes)</t>
  </si>
  <si>
    <r>
      <rPr>
        <sz val="9.5"/>
        <rFont val="Calluna Lght"/>
        <family val="3"/>
      </rPr>
      <t>¼</t>
    </r>
    <r>
      <rPr>
        <sz val="9.5"/>
        <rFont val="Californian FB"/>
        <family val="1"/>
      </rPr>
      <t xml:space="preserve"> speed</t>
    </r>
  </si>
  <si>
    <t>Table 2.24 Aerial Encounter Tables</t>
  </si>
  <si>
    <t>Mountain Peaks</t>
  </si>
  <si>
    <t>Open Sky</t>
  </si>
  <si>
    <t>Cloud Tops</t>
  </si>
  <si>
    <t>Dinosaurs, pterodactyls</t>
  </si>
  <si>
    <t>Cockatrices</t>
  </si>
  <si>
    <t>Dinosaurs, pterodactyls‡</t>
  </si>
  <si>
    <t>Dinosaurs, pterodactyls†</t>
  </si>
  <si>
    <t>Djinn</t>
  </si>
  <si>
    <t xml:space="preserve">Dragons, white         </t>
  </si>
  <si>
    <t xml:space="preserve">Dragons, any           </t>
  </si>
  <si>
    <t>Dragons, golden</t>
  </si>
  <si>
    <t xml:space="preserve">Elemental, air         </t>
  </si>
  <si>
    <t xml:space="preserve">Gargoyles              </t>
  </si>
  <si>
    <t xml:space="preserve">Elementals, air, 1-6        </t>
  </si>
  <si>
    <t>Elves*</t>
  </si>
  <si>
    <t xml:space="preserve">Giants, stone          </t>
  </si>
  <si>
    <t xml:space="preserve">Giants, storm          </t>
  </si>
  <si>
    <t xml:space="preserve">Griffons†              </t>
  </si>
  <si>
    <t xml:space="preserve">Goblins                </t>
  </si>
  <si>
    <t xml:space="preserve">Hippogriffs†            </t>
  </si>
  <si>
    <t>Griffons†</t>
  </si>
  <si>
    <t xml:space="preserve">Invisible stalker      </t>
  </si>
  <si>
    <t>Hippogriffs†</t>
  </si>
  <si>
    <t>Invisible stalker</t>
  </si>
  <si>
    <t xml:space="preserve">Hobgoblins             </t>
  </si>
  <si>
    <t xml:space="preserve">Men*             </t>
  </si>
  <si>
    <t xml:space="preserve">Men, buccaneers*         </t>
  </si>
  <si>
    <t>Men*</t>
  </si>
  <si>
    <t xml:space="preserve">Men, pirates*     </t>
  </si>
  <si>
    <t>Men, pirates*</t>
  </si>
  <si>
    <t xml:space="preserve">Non-player characters*  </t>
  </si>
  <si>
    <t>Non-player characters*</t>
  </si>
  <si>
    <t xml:space="preserve">Pegasi†                </t>
  </si>
  <si>
    <t>Pegasi†</t>
  </si>
  <si>
    <t xml:space="preserve">Pegasi†               </t>
  </si>
  <si>
    <t xml:space="preserve">Rocs                   </t>
  </si>
  <si>
    <t>Pixies</t>
  </si>
  <si>
    <t xml:space="preserve">Rocs‡                  </t>
  </si>
  <si>
    <t>Rocs</t>
  </si>
  <si>
    <t xml:space="preserve">Wyverns                </t>
  </si>
  <si>
    <t>* With air ships as necessary.</t>
  </si>
  <si>
    <t>† With riders on a six-sided die throw of 5-6.</t>
  </si>
  <si>
    <t>‡ With riders.</t>
  </si>
  <si>
    <t>Table 2.25 Specialist Hirelings</t>
  </si>
  <si>
    <t>Monthly</t>
  </si>
  <si>
    <t>Cost</t>
  </si>
  <si>
    <t>Alchemist</t>
  </si>
  <si>
    <t>1,800 gp</t>
  </si>
  <si>
    <t>Animal Trainer</t>
  </si>
  <si>
    <t>Armorer</t>
  </si>
  <si>
    <t>Assassin</t>
  </si>
  <si>
    <t>3,000 gp</t>
  </si>
  <si>
    <t>Engineer</t>
  </si>
  <si>
    <t>600 gp</t>
  </si>
  <si>
    <t>Marine</t>
  </si>
  <si>
    <t>Sage</t>
  </si>
  <si>
    <t>1,200 gp</t>
  </si>
  <si>
    <t>Sailor</t>
  </si>
  <si>
    <t>Ship's Captain</t>
  </si>
  <si>
    <t>120 gp</t>
  </si>
  <si>
    <t>Smith</t>
  </si>
  <si>
    <t>Spy</t>
  </si>
  <si>
    <t>900 gp</t>
  </si>
  <si>
    <t>Table 2.26 Structures</t>
  </si>
  <si>
    <t>Structure</t>
  </si>
  <si>
    <t>Barbette</t>
  </si>
  <si>
    <t>1,000 gp</t>
  </si>
  <si>
    <t>Barbican</t>
  </si>
  <si>
    <t>14,000 gp</t>
  </si>
  <si>
    <t>Bastion</t>
  </si>
  <si>
    <t>Building, stone</t>
  </si>
  <si>
    <t>2,500 gp</t>
  </si>
  <si>
    <t>Building, wooden</t>
  </si>
  <si>
    <t>500 gp</t>
  </si>
  <si>
    <t>Curtain wall</t>
  </si>
  <si>
    <t>3,500 gp</t>
  </si>
  <si>
    <t>Ditch</t>
  </si>
  <si>
    <t>Gatehouse</t>
  </si>
  <si>
    <t>9,000 gp</t>
  </si>
  <si>
    <t>Keep</t>
  </si>
  <si>
    <t>80,000 gp</t>
  </si>
  <si>
    <t>Palisade</t>
  </si>
  <si>
    <t>Rampart</t>
  </si>
  <si>
    <t>Tower, round</t>
  </si>
  <si>
    <t>10,000 gp</t>
  </si>
  <si>
    <t>Tower, small</t>
  </si>
  <si>
    <t>5,000 gp</t>
  </si>
  <si>
    <t>Tower, square</t>
  </si>
  <si>
    <t>4,000 gp</t>
  </si>
  <si>
    <t>Table 2.27 Fixtures</t>
  </si>
  <si>
    <t>Fixture</t>
  </si>
  <si>
    <t>Arrow slit</t>
  </si>
  <si>
    <t>Battering ram</t>
  </si>
  <si>
    <t>Catapult, heavy</t>
  </si>
  <si>
    <t>400 gp</t>
  </si>
  <si>
    <t>Catapult, light</t>
  </si>
  <si>
    <t>Cauldron</t>
  </si>
  <si>
    <t>50 gp</t>
  </si>
  <si>
    <t>Door, iron</t>
  </si>
  <si>
    <t>Door, reinforced</t>
  </si>
  <si>
    <t>Door, wooden</t>
  </si>
  <si>
    <t>Drawbridge</t>
  </si>
  <si>
    <t>2,000 gp</t>
  </si>
  <si>
    <t>Portcullis</t>
  </si>
  <si>
    <t>Siege tower</t>
  </si>
  <si>
    <t>Stairs, stone</t>
  </si>
  <si>
    <t>Stairs, wooden</t>
  </si>
  <si>
    <t>Window</t>
  </si>
  <si>
    <t>Table 2.28 Cost of Enchanting Items</t>
  </si>
  <si>
    <t>Time</t>
  </si>
  <si>
    <t xml:space="preserve">Spell scroll*          </t>
  </si>
  <si>
    <t xml:space="preserve">    100 gp</t>
  </si>
  <si>
    <t xml:space="preserve">   1 week</t>
  </si>
  <si>
    <t xml:space="preserve">Potion*                </t>
  </si>
  <si>
    <t xml:space="preserve">    250 gp</t>
  </si>
  <si>
    <t xml:space="preserve">Arrows +1 (score)      </t>
  </si>
  <si>
    <t xml:space="preserve">  1,000 gp</t>
  </si>
  <si>
    <t xml:space="preserve">  2 weeks</t>
  </si>
  <si>
    <t xml:space="preserve">Sword +1               </t>
  </si>
  <si>
    <t xml:space="preserve">  3,000 gp</t>
  </si>
  <si>
    <t xml:space="preserve">  1 month</t>
  </si>
  <si>
    <t xml:space="preserve">Plate armor +1         </t>
  </si>
  <si>
    <t xml:space="preserve"> 10,000 gp</t>
  </si>
  <si>
    <t xml:space="preserve"> 3 months</t>
  </si>
  <si>
    <t xml:space="preserve">Shield +1              </t>
  </si>
  <si>
    <t xml:space="preserve">  1,500 gp</t>
  </si>
  <si>
    <t>Gauntlets of Ogre Power</t>
  </si>
  <si>
    <t xml:space="preserve"> 15,000 gp</t>
  </si>
  <si>
    <t xml:space="preserve">  6 weeks</t>
  </si>
  <si>
    <t xml:space="preserve">Bag of Holding         </t>
  </si>
  <si>
    <t xml:space="preserve"> 20,000 gp</t>
  </si>
  <si>
    <t xml:space="preserve"> 2 months</t>
  </si>
  <si>
    <t xml:space="preserve">Boots of Speed         </t>
  </si>
  <si>
    <t xml:space="preserve"> 25,000 gp</t>
  </si>
  <si>
    <t xml:space="preserve">Wand of Fireball       </t>
  </si>
  <si>
    <t xml:space="preserve"> 40,000 gp</t>
  </si>
  <si>
    <t xml:space="preserve"> 4 months</t>
  </si>
  <si>
    <t xml:space="preserve">Staff of Sorcery       </t>
  </si>
  <si>
    <t>100,000 gp</t>
  </si>
  <si>
    <t xml:space="preserve">   1 year</t>
  </si>
  <si>
    <t xml:space="preserve">Ring of Protection     </t>
  </si>
  <si>
    <t xml:space="preserve"> 60,000 gp</t>
  </si>
  <si>
    <t xml:space="preserve"> 6 months</t>
  </si>
  <si>
    <t xml:space="preserve">Ring of Spell Storing  </t>
  </si>
  <si>
    <t xml:space="preserve"> 80,000 gp</t>
  </si>
  <si>
    <t xml:space="preserve"> 9 months</t>
  </si>
  <si>
    <t>* Cost given per spell level.</t>
  </si>
  <si>
    <t>Table 3.1 Summary of Monsters</t>
  </si>
  <si>
    <t>Treasure</t>
  </si>
  <si>
    <t>Appearing</t>
  </si>
  <si>
    <t>In Lair</t>
  </si>
  <si>
    <t>Nearby</t>
  </si>
  <si>
    <t>Androids</t>
  </si>
  <si>
    <t>A2</t>
  </si>
  <si>
    <t>Any</t>
  </si>
  <si>
    <t>20-240</t>
  </si>
  <si>
    <t>18/3</t>
  </si>
  <si>
    <t>n/a</t>
  </si>
  <si>
    <t>12/12</t>
  </si>
  <si>
    <t>F</t>
  </si>
  <si>
    <t>C, N</t>
  </si>
  <si>
    <t>Bats</t>
  </si>
  <si>
    <t>10-80</t>
  </si>
  <si>
    <t>100-800</t>
  </si>
  <si>
    <t>3/12</t>
  </si>
  <si>
    <t>Bats, giant</t>
  </si>
  <si>
    <t>3/15</t>
  </si>
  <si>
    <t>Bears</t>
  </si>
  <si>
    <t>5+5</t>
  </si>
  <si>
    <t>9/6</t>
  </si>
  <si>
    <t>Boars, giant</t>
  </si>
  <si>
    <t>6+6</t>
  </si>
  <si>
    <t>30-180+</t>
  </si>
  <si>
    <t>4-24+</t>
  </si>
  <si>
    <t>A1</t>
  </si>
  <si>
    <t>L, N</t>
  </si>
  <si>
    <t>3/7</t>
  </si>
  <si>
    <t>12/18</t>
  </si>
  <si>
    <t>9/18</t>
  </si>
  <si>
    <t>D</t>
  </si>
  <si>
    <t>Table 3.1 (Continued) Summary of Monsters</t>
  </si>
  <si>
    <t>9/15</t>
  </si>
  <si>
    <t>Cyborgs</t>
  </si>
  <si>
    <t>30-180</t>
  </si>
  <si>
    <t>3+3</t>
  </si>
  <si>
    <t>Cyclopes</t>
  </si>
  <si>
    <t>E*</t>
  </si>
  <si>
    <t>Dinosaurs</t>
  </si>
  <si>
    <t>Brontosaurs</t>
  </si>
  <si>
    <t>Mosasaur</t>
  </si>
  <si>
    <t>Pterodactyls</t>
  </si>
  <si>
    <t>Stegosaurs</t>
  </si>
  <si>
    <t>2/5</t>
  </si>
  <si>
    <t>Triceratops</t>
  </si>
  <si>
    <t>Tyrannosaurus Rexes</t>
  </si>
  <si>
    <t>Deinonychus</t>
  </si>
  <si>
    <t>9/24</t>
  </si>
  <si>
    <t>4-16</t>
  </si>
  <si>
    <t>E</t>
  </si>
  <si>
    <t>3/9</t>
  </si>
  <si>
    <t>H</t>
  </si>
  <si>
    <t>Dragons</t>
  </si>
  <si>
    <t>Black</t>
  </si>
  <si>
    <t>5-2</t>
  </si>
  <si>
    <t>H*</t>
  </si>
  <si>
    <t>Blue</t>
  </si>
  <si>
    <t>2+2-14</t>
  </si>
  <si>
    <t>Golden</t>
  </si>
  <si>
    <t>2−1-16</t>
  </si>
  <si>
    <t>Green</t>
  </si>
  <si>
    <t>2+1-13</t>
  </si>
  <si>
    <t>Red</t>
  </si>
  <si>
    <t>2+3-15</t>
  </si>
  <si>
    <t>White</t>
  </si>
  <si>
    <t>2−1-11</t>
  </si>
  <si>
    <t>Dryads</t>
  </si>
  <si>
    <t>20-240+</t>
  </si>
  <si>
    <t>Elemental</t>
  </si>
  <si>
    <t>Air</t>
  </si>
  <si>
    <t>-/36</t>
  </si>
  <si>
    <t>8/12/16</t>
  </si>
  <si>
    <t>Earth</t>
  </si>
  <si>
    <t>6/6</t>
  </si>
  <si>
    <t>Fire</t>
  </si>
  <si>
    <t>Water</t>
  </si>
  <si>
    <t>6/18</t>
  </si>
  <si>
    <t>Fish, giant</t>
  </si>
  <si>
    <t>-/30</t>
  </si>
  <si>
    <t>4-9</t>
  </si>
  <si>
    <t>Giants</t>
  </si>
  <si>
    <t>Cloud</t>
  </si>
  <si>
    <t>12+2</t>
  </si>
  <si>
    <t>11+3</t>
  </si>
  <si>
    <t>Frost</t>
  </si>
  <si>
    <t>10+1</t>
  </si>
  <si>
    <t>Hill</t>
  </si>
  <si>
    <t>Stone</t>
  </si>
  <si>
    <t>2-10</t>
  </si>
  <si>
    <t>20-200+</t>
  </si>
  <si>
    <t>40-400+</t>
  </si>
  <si>
    <t>1–1</t>
  </si>
  <si>
    <t>Golems</t>
  </si>
  <si>
    <t>Clay</t>
  </si>
  <si>
    <t>Flesh</t>
  </si>
  <si>
    <t>12/30</t>
  </si>
  <si>
    <t>Hippogriffs</t>
  </si>
  <si>
    <t>18/36</t>
  </si>
  <si>
    <t>Horses</t>
  </si>
  <si>
    <t>2+4</t>
  </si>
  <si>
    <t>War horse</t>
  </si>
  <si>
    <t>5-12</t>
  </si>
  <si>
    <t>-/12</t>
  </si>
  <si>
    <t>6/9</t>
  </si>
  <si>
    <t>3/6</t>
  </si>
  <si>
    <t>Lions</t>
  </si>
  <si>
    <t>6+2</t>
  </si>
  <si>
    <t>Living statues</t>
  </si>
  <si>
    <t>Iron</t>
  </si>
  <si>
    <t>Lizards, giant</t>
  </si>
  <si>
    <t>Lizards, large</t>
  </si>
  <si>
    <t>Lizardmen</t>
  </si>
  <si>
    <t>10-40+</t>
  </si>
  <si>
    <t>6/12</t>
  </si>
  <si>
    <t>Lycanthropes</t>
  </si>
  <si>
    <t>Werewolves</t>
  </si>
  <si>
    <t>Mastadons</t>
  </si>
  <si>
    <t>Bandits</t>
  </si>
  <si>
    <t>30-300+</t>
  </si>
  <si>
    <t>Berserkers</t>
  </si>
  <si>
    <t>Brigands</t>
  </si>
  <si>
    <t>Buccaneers</t>
  </si>
  <si>
    <t>A3</t>
  </si>
  <si>
    <t>Dervishes</t>
  </si>
  <si>
    <t>Mercenaries</t>
  </si>
  <si>
    <t>Nomads</t>
  </si>
  <si>
    <t>Pirates</t>
  </si>
  <si>
    <t>Zealots</t>
  </si>
  <si>
    <t>10-100</t>
  </si>
  <si>
    <t>-/9</t>
  </si>
  <si>
    <t>C*</t>
  </si>
  <si>
    <t>Pegasi</t>
  </si>
  <si>
    <t>24/48</t>
  </si>
  <si>
    <t>9/9</t>
  </si>
  <si>
    <t>10-60</t>
  </si>
  <si>
    <t>12/6</t>
  </si>
  <si>
    <t>Robots</t>
  </si>
  <si>
    <t>Young</t>
  </si>
  <si>
    <t>6/48</t>
  </si>
  <si>
    <t>I</t>
  </si>
  <si>
    <t>Adult</t>
  </si>
  <si>
    <t>6/42</t>
  </si>
  <si>
    <t>Ancient</t>
  </si>
  <si>
    <t>6/36</t>
  </si>
  <si>
    <t>3/5</t>
  </si>
  <si>
    <t>7+3</t>
  </si>
  <si>
    <t>5+4</t>
  </si>
  <si>
    <t>Sea monsters</t>
  </si>
  <si>
    <t>-/18</t>
  </si>
  <si>
    <t>3/18</t>
  </si>
  <si>
    <t>75</t>
  </si>
  <si>
    <t>G*</t>
  </si>
  <si>
    <t>-/21</t>
  </si>
  <si>
    <t>-/15</t>
  </si>
  <si>
    <t>4+4</t>
  </si>
  <si>
    <t>6/15</t>
  </si>
  <si>
    <t>7/3</t>
  </si>
  <si>
    <t>Tigers</t>
  </si>
  <si>
    <t>Titanotheres</t>
  </si>
  <si>
    <t>A1*</t>
  </si>
  <si>
    <t>Treants</t>
  </si>
  <si>
    <t>6+3</t>
  </si>
  <si>
    <t>Unicorns</t>
  </si>
  <si>
    <t>Yellow mold</t>
  </si>
  <si>
    <t>Table 3.2 Dragons by Type</t>
  </si>
  <si>
    <t>Speaks</t>
  </si>
  <si>
    <t>Magic</t>
  </si>
  <si>
    <t>Breath Weapon</t>
  </si>
  <si>
    <t>Habitat</t>
  </si>
  <si>
    <t>Common</t>
  </si>
  <si>
    <t>Using</t>
  </si>
  <si>
    <t>Shape</t>
  </si>
  <si>
    <t>Resistance</t>
  </si>
  <si>
    <t>Never</t>
  </si>
  <si>
    <t>Cone</t>
  </si>
  <si>
    <t>Cold</t>
  </si>
  <si>
    <t>Line</t>
  </si>
  <si>
    <t>Acid</t>
  </si>
  <si>
    <t>Woods</t>
  </si>
  <si>
    <t>Chlorine</t>
  </si>
  <si>
    <t>Lightning</t>
  </si>
  <si>
    <t>Electricity</t>
  </si>
  <si>
    <t>Mountains</t>
  </si>
  <si>
    <t>Sound</t>
  </si>
  <si>
    <t>Table 3.3 Dragons by Age Category</t>
  </si>
  <si>
    <t>Age</t>
  </si>
  <si>
    <t>Years</t>
  </si>
  <si>
    <t>Chance of</t>
  </si>
  <si>
    <t>Breath Weapon Size</t>
  </si>
  <si>
    <t>Category</t>
  </si>
  <si>
    <t>of Age</t>
  </si>
  <si>
    <t>Sleeping</t>
  </si>
  <si>
    <t>Hatchling</t>
  </si>
  <si>
    <t>0-3</t>
  </si>
  <si>
    <t xml:space="preserve"> 2*</t>
  </si>
  <si>
    <r>
      <t xml:space="preserve">1½"× </t>
    </r>
    <r>
      <rPr>
        <sz val="9.5"/>
        <rFont val="Calluna Lght"/>
        <family val="3"/>
      </rPr>
      <t>½"</t>
    </r>
  </si>
  <si>
    <t>4-10</t>
  </si>
  <si>
    <t xml:space="preserve"> 2-4*</t>
  </si>
  <si>
    <t>3"× 1"</t>
  </si>
  <si>
    <t>11-30</t>
  </si>
  <si>
    <t>6"× 2"</t>
  </si>
  <si>
    <t>Mature</t>
  </si>
  <si>
    <t>31-100</t>
  </si>
  <si>
    <t>9"× 3"</t>
  </si>
  <si>
    <t>Old</t>
  </si>
  <si>
    <t>101-300</t>
  </si>
  <si>
    <t>300+</t>
  </si>
  <si>
    <t>* Roll two six-sided dice for hatchlings and young; otherwise roll one six-sided die.</t>
  </si>
  <si>
    <t>Table 3.4 Black Dragons</t>
  </si>
  <si>
    <t>Movement</t>
  </si>
  <si>
    <t>Melee</t>
  </si>
  <si>
    <t>Rates</t>
  </si>
  <si>
    <t>Dam</t>
  </si>
  <si>
    <t>Table 3.5 Blue Dragons</t>
  </si>
  <si>
    <t>Table 3.6 Golden Dragons</t>
  </si>
  <si>
    <t>2–1</t>
  </si>
  <si>
    <t>Table 3.7 Green Dragons</t>
  </si>
  <si>
    <t>Table 3.8 Red Dragons</t>
  </si>
  <si>
    <t>2+3</t>
  </si>
  <si>
    <t>Table 3.9 White Dragons</t>
  </si>
  <si>
    <t>2−1</t>
  </si>
  <si>
    <t>Table 3.10 Giants</t>
  </si>
  <si>
    <t>Height</t>
  </si>
  <si>
    <t>Cave</t>
  </si>
  <si>
    <t>12ft</t>
  </si>
  <si>
    <t>14ft</t>
  </si>
  <si>
    <t>Castle</t>
  </si>
  <si>
    <t>16ft</t>
  </si>
  <si>
    <t>4-14</t>
  </si>
  <si>
    <t>18ft</t>
  </si>
  <si>
    <t>20ft</t>
  </si>
  <si>
    <t>6-21</t>
  </si>
  <si>
    <t>Table 3.11 Horses</t>
  </si>
  <si>
    <t>Carrying</t>
  </si>
  <si>
    <t>Capacity</t>
  </si>
  <si>
    <t xml:space="preserve">  7*</t>
  </si>
  <si>
    <t>400 lb</t>
  </si>
  <si>
    <t>450 lb</t>
  </si>
  <si>
    <t>350 lb</t>
  </si>
  <si>
    <t>* AC 4 if barded.</t>
  </si>
  <si>
    <t>Table 3.12 Rocs</t>
  </si>
  <si>
    <t>Approximate</t>
  </si>
  <si>
    <t>Wingspan</t>
  </si>
  <si>
    <t>30ft</t>
  </si>
  <si>
    <t>50ft</t>
  </si>
  <si>
    <t>70ft</t>
  </si>
  <si>
    <t>Table 3.13 Treasure Types</t>
  </si>
  <si>
    <t>1,000s of Coins</t>
  </si>
  <si>
    <t>Pieces of</t>
  </si>
  <si>
    <t>Copper</t>
  </si>
  <si>
    <t>Silver</t>
  </si>
  <si>
    <t>Gold</t>
  </si>
  <si>
    <t>Gems</t>
  </si>
  <si>
    <t>Jewelery</t>
  </si>
  <si>
    <t>Maps</t>
  </si>
  <si>
    <t>Items</t>
  </si>
  <si>
    <t>33% 1-4</t>
  </si>
  <si>
    <t>33% 1-6</t>
  </si>
  <si>
    <t>33% 1-12</t>
  </si>
  <si>
    <t>50% 3-36</t>
  </si>
  <si>
    <t>50% 1-8</t>
  </si>
  <si>
    <t>33% Any 3</t>
  </si>
  <si>
    <t>50% 2-40</t>
  </si>
  <si>
    <t>50% 1-10</t>
  </si>
  <si>
    <t>67% 3 magic items</t>
  </si>
  <si>
    <t>67% 2-24</t>
  </si>
  <si>
    <t>67% 4-48</t>
  </si>
  <si>
    <t>67% 1-12</t>
  </si>
  <si>
    <t>50% 1 map</t>
  </si>
  <si>
    <t>33% 1-2</t>
  </si>
  <si>
    <t>33% 1</t>
  </si>
  <si>
    <t>17% 1 magic weapon or armor</t>
  </si>
  <si>
    <t>17% 1-12</t>
  </si>
  <si>
    <t>17% Any 2</t>
  </si>
  <si>
    <t>17% 1-4</t>
  </si>
  <si>
    <t>17% 1-10</t>
  </si>
  <si>
    <t>67% 1-6</t>
  </si>
  <si>
    <t>33% 1-8</t>
  </si>
  <si>
    <t>17% Any 2, 1 potion</t>
  </si>
  <si>
    <t>33% 1-10</t>
  </si>
  <si>
    <t>17% 1-6</t>
  </si>
  <si>
    <t>17% 1</t>
  </si>
  <si>
    <t>33% Any 3, 1 scroll</t>
  </si>
  <si>
    <t>17% 3-30</t>
  </si>
  <si>
    <t>33% Any 3 non-weapons, 1 potion, 1 scroll</t>
  </si>
  <si>
    <t>83% 3-36</t>
  </si>
  <si>
    <t>33% 2-12</t>
  </si>
  <si>
    <t>33% Any 4, 1 scroll</t>
  </si>
  <si>
    <t>33% 1-20</t>
  </si>
  <si>
    <t>50% 1-100</t>
  </si>
  <si>
    <t>83% 4-48</t>
  </si>
  <si>
    <t>17% Any 4, 1 potion, 1 scroll</t>
  </si>
  <si>
    <t>50% 2-16</t>
  </si>
  <si>
    <t>50% 1-4</t>
  </si>
  <si>
    <t>17% Any 1</t>
  </si>
  <si>
    <t>Table 3.14 Any Treasure</t>
  </si>
  <si>
    <t>1-100</t>
  </si>
  <si>
    <t>01-70</t>
  </si>
  <si>
    <t>Magic item</t>
  </si>
  <si>
    <t>71-90</t>
  </si>
  <si>
    <t>Map</t>
  </si>
  <si>
    <t>91-00</t>
  </si>
  <si>
    <t>Magic item &amp; map</t>
  </si>
  <si>
    <t>Table 3.15 Maps</t>
  </si>
  <si>
    <t>01-50</t>
  </si>
  <si>
    <t>Treasure map</t>
  </si>
  <si>
    <t>51-85</t>
  </si>
  <si>
    <t>Magic item map</t>
  </si>
  <si>
    <t>86-00</t>
  </si>
  <si>
    <t>Treasure &amp; magic item map</t>
  </si>
  <si>
    <t>Table 3.16 Gem Value</t>
  </si>
  <si>
    <t>Value</t>
  </si>
  <si>
    <t>01-08</t>
  </si>
  <si>
    <t>09-22</t>
  </si>
  <si>
    <t>23-67</t>
  </si>
  <si>
    <t>68-87</t>
  </si>
  <si>
    <t>88-98</t>
  </si>
  <si>
    <t>99</t>
  </si>
  <si>
    <t>00</t>
  </si>
  <si>
    <t>Table 3.17 Jewelery Value</t>
  </si>
  <si>
    <t>01-20</t>
  </si>
  <si>
    <t>200-1,200 gp</t>
  </si>
  <si>
    <t>21-40</t>
  </si>
  <si>
    <t>300-1,800 gp</t>
  </si>
  <si>
    <t>41-60</t>
  </si>
  <si>
    <t>400-4,000 gp</t>
  </si>
  <si>
    <t>61-80</t>
  </si>
  <si>
    <t>1,000-6,000 gp</t>
  </si>
  <si>
    <t>81-90</t>
  </si>
  <si>
    <t>2,000-8,000 gp</t>
  </si>
  <si>
    <t>2,000-12,000 gp</t>
  </si>
  <si>
    <t>Table 3.18 Magic Items</t>
  </si>
  <si>
    <t>01-15</t>
  </si>
  <si>
    <t>16-25</t>
  </si>
  <si>
    <t>Miscellaneous magic item</t>
  </si>
  <si>
    <t>26-35</t>
  </si>
  <si>
    <t>Miscellaneous Weapon</t>
  </si>
  <si>
    <t>36-50</t>
  </si>
  <si>
    <t>51-55</t>
  </si>
  <si>
    <t>56-70</t>
  </si>
  <si>
    <t>Spell book or scroll</t>
  </si>
  <si>
    <t>71-80</t>
  </si>
  <si>
    <t>Staff or wand</t>
  </si>
  <si>
    <t>81-00</t>
  </si>
  <si>
    <t>Table 3.19 Armor</t>
  </si>
  <si>
    <t>Shield +1</t>
  </si>
  <si>
    <t>Shield +2</t>
  </si>
  <si>
    <t>Shield +3</t>
  </si>
  <si>
    <t>Plate armor +1</t>
  </si>
  <si>
    <t>Plate armor +2</t>
  </si>
  <si>
    <t>Plate armor &amp; shield +1</t>
  </si>
  <si>
    <t>Plate armor &amp; shield +2</t>
  </si>
  <si>
    <t>Magic armor is man-sized unless the referee rules otherwise.</t>
  </si>
  <si>
    <t>1-30</t>
  </si>
  <si>
    <t>31-45</t>
  </si>
  <si>
    <t>46-50</t>
  </si>
  <si>
    <t>51-75</t>
  </si>
  <si>
    <t>76-85</t>
  </si>
  <si>
    <t>86-95</t>
  </si>
  <si>
    <t>96-00</t>
  </si>
  <si>
    <t>01-13</t>
  </si>
  <si>
    <t>Arrows or bolts +1 (5-30)</t>
  </si>
  <si>
    <t>Arrows or bolts +2 (4-24)</t>
  </si>
  <si>
    <t>Axe +1</t>
  </si>
  <si>
    <t>Axe +2</t>
  </si>
  <si>
    <t>Bow +1</t>
  </si>
  <si>
    <t>Dagger +1, +2 vs goblins &amp; hobgoblins</t>
  </si>
  <si>
    <t>Dagger +1, +2 vs kobolds &amp; lizardmen</t>
  </si>
  <si>
    <t>Dagger +1, +2 vs orcs &amp; gnolls</t>
  </si>
  <si>
    <t>Dagger +1, +3 vs men</t>
  </si>
  <si>
    <t>Flail +1</t>
  </si>
  <si>
    <t>Mace +1</t>
  </si>
  <si>
    <t>Mace +2</t>
  </si>
  <si>
    <t>Morning star +1</t>
  </si>
  <si>
    <t>Short sword +1</t>
  </si>
  <si>
    <t>Short sword +1, +3 vs man-types</t>
  </si>
  <si>
    <t>Spear +1</t>
  </si>
  <si>
    <t>Spear +2</t>
  </si>
  <si>
    <t>92</t>
  </si>
  <si>
    <t>Spear +3</t>
  </si>
  <si>
    <t>War hammer +1</t>
  </si>
  <si>
    <t>War hammer +2</t>
  </si>
  <si>
    <t>War hammer +3</t>
  </si>
  <si>
    <t>14-20</t>
  </si>
  <si>
    <t>21-30</t>
  </si>
  <si>
    <t>31-35</t>
  </si>
  <si>
    <t>36-42</t>
  </si>
  <si>
    <t>43-47</t>
  </si>
  <si>
    <t>48-52</t>
  </si>
  <si>
    <t>53-57</t>
  </si>
  <si>
    <t>58-62</t>
  </si>
  <si>
    <t>63-67</t>
  </si>
  <si>
    <t>68-70</t>
  </si>
  <si>
    <t>71-72</t>
  </si>
  <si>
    <t>73-77</t>
  </si>
  <si>
    <t>78-82</t>
  </si>
  <si>
    <t>83-84</t>
  </si>
  <si>
    <t>85-89</t>
  </si>
  <si>
    <t>90-91</t>
  </si>
  <si>
    <t>93-97</t>
  </si>
  <si>
    <t>98-99</t>
  </si>
  <si>
    <t>Table 3.21 Miscellaneous Weaponry</t>
  </si>
  <si>
    <t>Table 3.20 Miscellaneous Magic Items</t>
  </si>
  <si>
    <t>01-04</t>
  </si>
  <si>
    <t>Amulet of Proof Against Detection</t>
  </si>
  <si>
    <t>05-08</t>
  </si>
  <si>
    <t>Bag of Holding</t>
  </si>
  <si>
    <t>09-14</t>
  </si>
  <si>
    <t>Boots of Elvenkind</t>
  </si>
  <si>
    <t>Boots of Levitation</t>
  </si>
  <si>
    <t>Boots of Speed</t>
  </si>
  <si>
    <t>Boots of Striding and Springing</t>
  </si>
  <si>
    <t>Cloak of Displacement</t>
  </si>
  <si>
    <t>Cloak of Elvenkind</t>
  </si>
  <si>
    <t>Crystal Ball</t>
  </si>
  <si>
    <t>Drums of Panic</t>
  </si>
  <si>
    <t>Efreeti Bottle</t>
  </si>
  <si>
    <t>Flying Broomstick</t>
  </si>
  <si>
    <t>Flying Carpet</t>
  </si>
  <si>
    <t>Girdle of Giant's Might</t>
  </si>
  <si>
    <t>Helm of Alignment Change</t>
  </si>
  <si>
    <t>Helm of Comprehending Languages and Magic</t>
  </si>
  <si>
    <t>Helm of Telepathy</t>
  </si>
  <si>
    <t>Helm of Teleportation</t>
  </si>
  <si>
    <t>Horn of Blasting</t>
  </si>
  <si>
    <t>Medallion of Thoughts</t>
  </si>
  <si>
    <t>Mirror of Life Trapping</t>
  </si>
  <si>
    <t>Object of Commanding Elementals</t>
  </si>
  <si>
    <t>97-00</t>
  </si>
  <si>
    <t>Scarab of Protection</t>
  </si>
  <si>
    <t>19-22</t>
  </si>
  <si>
    <t>23-26</t>
  </si>
  <si>
    <t>27-30</t>
  </si>
  <si>
    <t>31-36</t>
  </si>
  <si>
    <t>37-42</t>
  </si>
  <si>
    <t>43-44</t>
  </si>
  <si>
    <t>45-48</t>
  </si>
  <si>
    <t>49-52</t>
  </si>
  <si>
    <t>53-54</t>
  </si>
  <si>
    <t>55-61</t>
  </si>
  <si>
    <t>62-65</t>
  </si>
  <si>
    <t>66-72</t>
  </si>
  <si>
    <t>73-76</t>
  </si>
  <si>
    <t>77-80</t>
  </si>
  <si>
    <t>81-82</t>
  </si>
  <si>
    <t>85-90</t>
  </si>
  <si>
    <t>91-92</t>
  </si>
  <si>
    <t>93-96</t>
  </si>
  <si>
    <t>Table 3.22 Potions</t>
  </si>
  <si>
    <t>Abbreviation</t>
  </si>
  <si>
    <t>Animal Mastery</t>
  </si>
  <si>
    <t>09-12</t>
  </si>
  <si>
    <t>Curing</t>
  </si>
  <si>
    <t>Deception</t>
  </si>
  <si>
    <t>Dragon Mastery</t>
  </si>
  <si>
    <t>Exaggeration</t>
  </si>
  <si>
    <t>Extra Curing</t>
  </si>
  <si>
    <t>Flight</t>
  </si>
  <si>
    <t>Gaseous Form</t>
  </si>
  <si>
    <t>Giant Mastery</t>
  </si>
  <si>
    <t>Giant's Strength</t>
  </si>
  <si>
    <t>Haste</t>
  </si>
  <si>
    <t>Heroism</t>
  </si>
  <si>
    <t>Inviolability</t>
  </si>
  <si>
    <t>Mastery Over Men</t>
  </si>
  <si>
    <t>Plant Mastery</t>
  </si>
  <si>
    <t>Resistance to Fire</t>
  </si>
  <si>
    <t>Treasure Detection</t>
  </si>
  <si>
    <t>Undead Mastery</t>
  </si>
  <si>
    <t>Weightlessness</t>
  </si>
  <si>
    <t>X-Ray Vision</t>
  </si>
  <si>
    <t>98-00</t>
  </si>
  <si>
    <t>Youthfulness</t>
  </si>
  <si>
    <t>13-16</t>
  </si>
  <si>
    <t>17-19</t>
  </si>
  <si>
    <t>20-23</t>
  </si>
  <si>
    <t>24-27</t>
  </si>
  <si>
    <t>28-31</t>
  </si>
  <si>
    <t>32-35</t>
  </si>
  <si>
    <t>36-38</t>
  </si>
  <si>
    <t>39-42</t>
  </si>
  <si>
    <t>43-46</t>
  </si>
  <si>
    <t>47-49</t>
  </si>
  <si>
    <t>50-53</t>
  </si>
  <si>
    <t>54-57</t>
  </si>
  <si>
    <t>58-60</t>
  </si>
  <si>
    <t>61-63</t>
  </si>
  <si>
    <t>64-67</t>
  </si>
  <si>
    <t>68-71</t>
  </si>
  <si>
    <t>72-75</t>
  </si>
  <si>
    <t>76-79</t>
  </si>
  <si>
    <t>80-82</t>
  </si>
  <si>
    <t>83-85</t>
  </si>
  <si>
    <t>86-89</t>
  </si>
  <si>
    <t>90-93</t>
  </si>
  <si>
    <t>94-97</t>
  </si>
  <si>
    <t>Temporarily Added</t>
  </si>
  <si>
    <t>Fighter Levels</t>
  </si>
  <si>
    <t>5-7</t>
  </si>
  <si>
    <t>Table 3.23 Potion of Heroism</t>
  </si>
  <si>
    <t>Up to 2</t>
  </si>
  <si>
    <t>Table 3.24 Rings</t>
  </si>
  <si>
    <t>01-07</t>
  </si>
  <si>
    <t>07-14</t>
  </si>
  <si>
    <t>Protection</t>
  </si>
  <si>
    <t>Regeneration</t>
  </si>
  <si>
    <t>Spell Storing</t>
  </si>
  <si>
    <t>Spell Turning</t>
  </si>
  <si>
    <t>The Djinn</t>
  </si>
  <si>
    <t>Water Walking</t>
  </si>
  <si>
    <t>Weariness</t>
  </si>
  <si>
    <t>Wishes</t>
  </si>
  <si>
    <t>15-23</t>
  </si>
  <si>
    <t>24-30</t>
  </si>
  <si>
    <t>31-37</t>
  </si>
  <si>
    <t>38-46</t>
  </si>
  <si>
    <t>47-53</t>
  </si>
  <si>
    <t>54-60</t>
  </si>
  <si>
    <t>64-66</t>
  </si>
  <si>
    <t>67-69</t>
  </si>
  <si>
    <t>70-72</t>
  </si>
  <si>
    <t>73-81</t>
  </si>
  <si>
    <t>82-88</t>
  </si>
  <si>
    <t>89-97</t>
  </si>
  <si>
    <t>Table 3.25 Spell Books &amp; Scrolls</t>
  </si>
  <si>
    <t>Scroll, cursed</t>
  </si>
  <si>
    <t>09-19</t>
  </si>
  <si>
    <t>Scroll, 1 spell</t>
  </si>
  <si>
    <t>Scroll, 2 spells</t>
  </si>
  <si>
    <t>Scroll, 3 spells</t>
  </si>
  <si>
    <t>Spell book, 1st-2nd level</t>
  </si>
  <si>
    <t>Spell book, 1st-4th level</t>
  </si>
  <si>
    <t>Spell book, 1st-6th level</t>
  </si>
  <si>
    <t>Ward against Elementals</t>
  </si>
  <si>
    <t>Ward against Lycanthropes</t>
  </si>
  <si>
    <t>Ward against Golems</t>
  </si>
  <si>
    <t>Ward against Undead</t>
  </si>
  <si>
    <t>93-00</t>
  </si>
  <si>
    <t>Ward against Magic</t>
  </si>
  <si>
    <t>20-29</t>
  </si>
  <si>
    <t>30-38</t>
  </si>
  <si>
    <t>39-46</t>
  </si>
  <si>
    <t>61-68</t>
  </si>
  <si>
    <t>69-76</t>
  </si>
  <si>
    <t>77-84</t>
  </si>
  <si>
    <t>85-92</t>
  </si>
  <si>
    <t>Table 3.26 Curses</t>
  </si>
  <si>
    <t>Type or Curse</t>
  </si>
  <si>
    <t>Turned to stone</t>
  </si>
  <si>
    <t>Feebleminded</t>
  </si>
  <si>
    <t>Powerful monster conjured to stalk the player</t>
  </si>
  <si>
    <t>Prime requisite ability score reduced to 3</t>
  </si>
  <si>
    <t>All gold touched or carried turns to lead</t>
  </si>
  <si>
    <t>All saving throws penalized by –2</t>
  </si>
  <si>
    <t>All monster reactions are hostile</t>
  </si>
  <si>
    <t>Blinded</t>
  </si>
  <si>
    <t>Disease contracted, fatal within 24 hours</t>
  </si>
  <si>
    <t>Polymorphed into insect, frog, mouse, or similar</t>
  </si>
  <si>
    <t>Fall into a permanent sleep</t>
  </si>
  <si>
    <t>01-05</t>
  </si>
  <si>
    <t>Serpent Staff †</t>
  </si>
  <si>
    <t>06-10</t>
  </si>
  <si>
    <t>Staff of Healing†</t>
  </si>
  <si>
    <t>11-15</t>
  </si>
  <si>
    <t>Staff of Mastery</t>
  </si>
  <si>
    <t>16-20</t>
  </si>
  <si>
    <t>Staff of Power*</t>
  </si>
  <si>
    <t>21-25</t>
  </si>
  <si>
    <t>Staff of Smiting</t>
  </si>
  <si>
    <t>26-30</t>
  </si>
  <si>
    <t>Staff of Sorcery*</t>
  </si>
  <si>
    <t>Staff of Wasting</t>
  </si>
  <si>
    <t>36-40</t>
  </si>
  <si>
    <t>Wand of Cancellation</t>
  </si>
  <si>
    <t>41-45</t>
  </si>
  <si>
    <t>Wand of Detecting Enemies</t>
  </si>
  <si>
    <t>Wand of Detecting Magic</t>
  </si>
  <si>
    <t>Wand of Detecting Metal</t>
  </si>
  <si>
    <t>56-60</t>
  </si>
  <si>
    <t>Wand of Detecting Secrets</t>
  </si>
  <si>
    <t>61-65</t>
  </si>
  <si>
    <t>Wand of Detecting Traps</t>
  </si>
  <si>
    <t>66-70</t>
  </si>
  <si>
    <t>Wand of Fear</t>
  </si>
  <si>
    <t>71-75</t>
  </si>
  <si>
    <t>Wand of Fireball</t>
  </si>
  <si>
    <t>76-80</t>
  </si>
  <si>
    <t>Wand of Ice</t>
  </si>
  <si>
    <t>81-85</t>
  </si>
  <si>
    <t>Wand of Lightning Bolt</t>
  </si>
  <si>
    <t>86-90</t>
  </si>
  <si>
    <t>Wand of Paralysis</t>
  </si>
  <si>
    <t>91-95</t>
  </si>
  <si>
    <t>Wand of Phantasm</t>
  </si>
  <si>
    <t>Wand of Polymorph</t>
  </si>
  <si>
    <t>† Usable by clerics only.</t>
  </si>
  <si>
    <t>* Usable by magic-users only.</t>
  </si>
  <si>
    <t>Table 3.27 Staves &amp; Wands</t>
  </si>
  <si>
    <t>Table 3.28 Swords</t>
  </si>
  <si>
    <t>Sword −2, cursed</t>
  </si>
  <si>
    <t>08-30</t>
  </si>
  <si>
    <t>Sword +1</t>
  </si>
  <si>
    <t>Sword +1, +2 vs man-types</t>
  </si>
  <si>
    <t>Sword +1, +2 vs lycanthropes</t>
  </si>
  <si>
    <t>Sword +1, +2 vs enchanted</t>
  </si>
  <si>
    <t>Sword +1, +3 vs giants</t>
  </si>
  <si>
    <t>Sword +1, +3 vs golems</t>
  </si>
  <si>
    <t>Sword +1, +3 vs regenerating</t>
  </si>
  <si>
    <t>Sword +1, +3 vs dragons</t>
  </si>
  <si>
    <t>Sword +1, Flametongue</t>
  </si>
  <si>
    <t>Sword +1, Frostbrand</t>
  </si>
  <si>
    <t>Sword +2</t>
  </si>
  <si>
    <t>Sword +3</t>
  </si>
  <si>
    <t>Sword +2, Holy</t>
  </si>
  <si>
    <t>Sword +2, Unholy</t>
  </si>
  <si>
    <t>Sword +2, Vorpal</t>
  </si>
  <si>
    <t>Communication</t>
  </si>
  <si>
    <t>Powers</t>
  </si>
  <si>
    <t>2-6</t>
  </si>
  <si>
    <t>Unintelligent</t>
  </si>
  <si>
    <t>Empathic</t>
  </si>
  <si>
    <t>Verbal</t>
  </si>
  <si>
    <t>Telepathic</t>
  </si>
  <si>
    <t xml:space="preserve"> 3+1*</t>
  </si>
  <si>
    <t>* Three powers plus one exceptional power.</t>
  </si>
  <si>
    <t>Table 3.29 Magic Sword Intelligence</t>
  </si>
  <si>
    <t>Table 3.30 Magic Sword Languages</t>
  </si>
  <si>
    <t>Number of Languages</t>
  </si>
  <si>
    <t>1 additional language</t>
  </si>
  <si>
    <t>2 additional languages</t>
  </si>
  <si>
    <t>3 additional languages</t>
  </si>
  <si>
    <t>4 additional languages</t>
  </si>
  <si>
    <t>Roll twice*</t>
  </si>
  <si>
    <t>* Ignore subsequent occurences.</t>
  </si>
  <si>
    <t>Table 3.31 Magic Sword Alignment</t>
  </si>
  <si>
    <t>Alignment</t>
  </si>
  <si>
    <t>Table 3.32 Magic Sword Powers</t>
  </si>
  <si>
    <t>Power</t>
  </si>
  <si>
    <t>Roll twice</t>
  </si>
  <si>
    <t>Detect gems/jewelry</t>
  </si>
  <si>
    <t>Detect traps</t>
  </si>
  <si>
    <t>Detect gold</t>
  </si>
  <si>
    <t>Detect evil/good</t>
  </si>
  <si>
    <t>Detect shifting stonework</t>
  </si>
  <si>
    <t>Detect silver</t>
  </si>
  <si>
    <t>Detect secret doors</t>
  </si>
  <si>
    <t>Detect invisible objects</t>
  </si>
  <si>
    <t>Detect magic</t>
  </si>
  <si>
    <t>Exceptional power instead</t>
  </si>
  <si>
    <t>Table 3.33 Magic Sword Exceptional Powers</t>
  </si>
  <si>
    <t>Exceptional Power</t>
  </si>
  <si>
    <t>Roll thrice</t>
  </si>
  <si>
    <t>Regeneration (1 hp per turn, 6 per day)</t>
  </si>
  <si>
    <t>Charm person</t>
  </si>
  <si>
    <t>Sixth sense</t>
  </si>
  <si>
    <t>Phamtasm</t>
  </si>
  <si>
    <t>X-Ray vision (as the ring)</t>
  </si>
  <si>
    <t>Giant's strength (as the potion)</t>
  </si>
  <si>
    <t>Life stealing</t>
  </si>
  <si>
    <t>17-18</t>
  </si>
  <si>
    <t>Wishes (as the ring)</t>
  </si>
  <si>
    <t>Table 3.34 Magic Sword Purpose</t>
  </si>
  <si>
    <t>Purpose</t>
  </si>
  <si>
    <t>Slay golems</t>
  </si>
  <si>
    <t>Slay elementals</t>
  </si>
  <si>
    <t>Slay giants</t>
  </si>
  <si>
    <t>Slay magic-users</t>
  </si>
  <si>
    <t>Slay fighters</t>
  </si>
  <si>
    <t>Defeat ignoble house*</t>
  </si>
  <si>
    <t>Slay undead</t>
  </si>
  <si>
    <t>Slay lycanthropes</t>
  </si>
  <si>
    <t>Slay anti-clerics†</t>
  </si>
  <si>
    <t>Slay dragons</t>
  </si>
  <si>
    <t>Slay gothrogs</t>
  </si>
  <si>
    <t>* Defeat an ignoble (or noble) house and all its heirs and descendants.</t>
  </si>
  <si>
    <t>† Slay clerics if chaotic or both if neutral.</t>
  </si>
  <si>
    <t>Table 1.10 Fighter Progression</t>
  </si>
  <si>
    <t>Full Stat Block</t>
  </si>
  <si>
    <t>Compact Stat 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</si>
</sst>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Californian FB"/>
      <family val="1"/>
    </font>
    <font>
      <sz val="9.5"/>
      <name val="Californian FB"/>
      <family val="1"/>
    </font>
    <font>
      <sz val="9.5"/>
      <color theme="1"/>
      <name val="Californian FB"/>
      <family val="1"/>
    </font>
    <font>
      <sz val="8"/>
      <name val="Californian FB"/>
      <family val="1"/>
    </font>
    <font>
      <sz val="9"/>
      <name val="Californian FB"/>
      <family val="1"/>
    </font>
    <font>
      <sz val="9.5"/>
      <name val="Calluna Lght"/>
      <family val="3"/>
    </font>
    <font>
      <sz val="7"/>
      <name val="Californian FB"/>
      <family val="1"/>
    </font>
    <font>
      <sz val="6"/>
      <color theme="6"/>
      <name val="Californian FB"/>
      <family val="1"/>
    </font>
    <font>
      <sz val="10"/>
      <color theme="0" tint="-0.499984740745262"/>
      <name val="Californian FB"/>
      <family val="1"/>
    </font>
    <font>
      <sz val="9.5"/>
      <color theme="0" tint="-0.499984740745262"/>
      <name val="Californian FB"/>
      <family val="1"/>
    </font>
    <font>
      <b/>
      <sz val="9.5"/>
      <name val="Californian FB"/>
      <family val="1"/>
    </font>
    <font>
      <i/>
      <sz val="9.5"/>
      <name val="Californian FB"/>
      <family val="1"/>
    </font>
    <font>
      <sz val="9.5"/>
      <color theme="1"/>
      <name val="Calluna Lgh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2">
    <xf numFmtId="0" fontId="0" fillId="0" borderId="0" xfId="0"/>
    <xf numFmtId="0" fontId="1" fillId="0" borderId="0" xfId="0" applyFont="1" applyFill="1" applyBorder="1" applyAlignment="1">
      <alignment horizontal="center"/>
    </xf>
    <xf numFmtId="16" fontId="1" fillId="0" borderId="0" xfId="0" quotePrefix="1" applyNumberFormat="1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2" fillId="0" borderId="0" xfId="0" quotePrefix="1" applyNumberFormat="1" applyFont="1" applyFill="1" applyBorder="1" applyAlignment="1">
      <alignment horizontal="center"/>
    </xf>
    <xf numFmtId="9" fontId="2" fillId="2" borderId="0" xfId="0" quotePrefix="1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" fontId="2" fillId="0" borderId="0" xfId="0" quotePrefix="1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 indent="1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indent="1"/>
    </xf>
    <xf numFmtId="16" fontId="2" fillId="0" borderId="0" xfId="0" applyNumberFormat="1" applyFont="1" applyFill="1" applyBorder="1" applyAlignment="1">
      <alignment horizontal="center"/>
    </xf>
    <xf numFmtId="16" fontId="2" fillId="2" borderId="0" xfId="0" quotePrefix="1" applyNumberFormat="1" applyFont="1" applyFill="1" applyBorder="1" applyAlignment="1">
      <alignment horizontal="center"/>
    </xf>
    <xf numFmtId="16" fontId="2" fillId="2" borderId="0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indent="1"/>
    </xf>
    <xf numFmtId="3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shrinkToFit="1"/>
    </xf>
    <xf numFmtId="0" fontId="2" fillId="2" borderId="0" xfId="0" applyFont="1" applyFill="1" applyAlignment="1">
      <alignment horizontal="left" shrinkToFi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shrinkToFit="1"/>
    </xf>
    <xf numFmtId="0" fontId="4" fillId="2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2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4" fillId="2" borderId="0" xfId="0" applyFont="1" applyFill="1" applyBorder="1" applyAlignment="1">
      <alignment horizontal="left" shrinkToFit="1"/>
    </xf>
    <xf numFmtId="9" fontId="2" fillId="2" borderId="0" xfId="0" applyNumberFormat="1" applyFont="1" applyFill="1" applyAlignment="1">
      <alignment horizontal="right"/>
    </xf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9" fontId="2" fillId="2" borderId="0" xfId="0" applyNumberFormat="1" applyFont="1" applyFill="1" applyAlignment="1">
      <alignment horizontal="center"/>
    </xf>
    <xf numFmtId="9" fontId="2" fillId="2" borderId="0" xfId="0" quotePrefix="1" applyNumberFormat="1" applyFont="1" applyFill="1" applyAlignment="1">
      <alignment horizontal="center"/>
    </xf>
    <xf numFmtId="9" fontId="2" fillId="0" borderId="0" xfId="0" quotePrefix="1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9" fontId="2" fillId="0" borderId="1" xfId="0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 shrinkToFit="1"/>
    </xf>
    <xf numFmtId="0" fontId="2" fillId="0" borderId="0" xfId="0" applyFont="1" applyFill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16" fontId="1" fillId="2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1" fillId="0" borderId="5" xfId="0" quotePrefix="1" applyNumberFormat="1" applyFont="1" applyFill="1" applyBorder="1" applyAlignment="1">
      <alignment horizontal="center"/>
    </xf>
    <xf numFmtId="16" fontId="1" fillId="0" borderId="0" xfId="0" quotePrefix="1" applyNumberFormat="1" applyFont="1" applyFill="1" applyBorder="1" applyAlignment="1">
      <alignment horizontal="center" shrinkToFit="1"/>
    </xf>
    <xf numFmtId="0" fontId="1" fillId="0" borderId="5" xfId="0" quotePrefix="1" applyFont="1" applyFill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16" fontId="1" fillId="0" borderId="0" xfId="0" quotePrefix="1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2" fillId="0" borderId="2" xfId="0" quotePrefix="1" applyNumberFormat="1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2" xfId="0" quotePrefix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  <xf numFmtId="16" fontId="2" fillId="0" borderId="0" xfId="0" applyNumberFormat="1" applyFont="1" applyFill="1" applyBorder="1" applyAlignment="1">
      <alignment horizontal="left" shrinkToFi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" fontId="2" fillId="2" borderId="0" xfId="0" applyNumberFormat="1" applyFont="1" applyFill="1" applyBorder="1" applyAlignment="1">
      <alignment horizontal="left" shrinkToFit="1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8" fillId="0" borderId="7" xfId="0" quotePrefix="1" applyFont="1" applyFill="1" applyBorder="1" applyAlignment="1">
      <alignment horizontal="center" vertical="center"/>
    </xf>
    <xf numFmtId="0" fontId="1" fillId="2" borderId="9" xfId="0" quotePrefix="1" applyFont="1" applyFill="1" applyBorder="1" applyAlignment="1">
      <alignment horizontal="center"/>
    </xf>
    <xf numFmtId="0" fontId="8" fillId="2" borderId="10" xfId="0" quotePrefix="1" applyFont="1" applyFill="1" applyBorder="1" applyAlignment="1">
      <alignment horizontal="center" vertical="center"/>
    </xf>
    <xf numFmtId="0" fontId="9" fillId="2" borderId="9" xfId="0" quotePrefix="1" applyFont="1" applyFill="1" applyBorder="1" applyAlignment="1">
      <alignment horizontal="center"/>
    </xf>
    <xf numFmtId="16" fontId="8" fillId="2" borderId="11" xfId="0" quotePrefix="1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/>
    </xf>
    <xf numFmtId="0" fontId="8" fillId="0" borderId="5" xfId="0" quotePrefix="1" applyFont="1" applyFill="1" applyBorder="1" applyAlignment="1">
      <alignment horizontal="center" vertical="center"/>
    </xf>
    <xf numFmtId="0" fontId="1" fillId="2" borderId="0" xfId="0" quotePrefix="1" applyFont="1" applyFill="1" applyAlignment="1">
      <alignment horizontal="center"/>
    </xf>
    <xf numFmtId="0" fontId="8" fillId="2" borderId="7" xfId="0" quotePrefix="1" applyFont="1" applyFill="1" applyBorder="1" applyAlignment="1">
      <alignment horizontal="center" vertical="center"/>
    </xf>
    <xf numFmtId="0" fontId="9" fillId="2" borderId="0" xfId="0" quotePrefix="1" applyFont="1" applyFill="1" applyBorder="1" applyAlignment="1">
      <alignment horizontal="center"/>
    </xf>
    <xf numFmtId="0" fontId="8" fillId="2" borderId="5" xfId="0" quotePrefix="1" applyFont="1" applyFill="1" applyBorder="1" applyAlignment="1">
      <alignment horizontal="center" vertical="center"/>
    </xf>
    <xf numFmtId="0" fontId="10" fillId="2" borderId="0" xfId="0" quotePrefix="1" applyFont="1" applyFill="1" applyBorder="1" applyAlignment="1">
      <alignment horizontal="center"/>
    </xf>
    <xf numFmtId="0" fontId="1" fillId="0" borderId="9" xfId="0" quotePrefix="1" applyFont="1" applyFill="1" applyBorder="1" applyAlignment="1">
      <alignment horizontal="center"/>
    </xf>
    <xf numFmtId="0" fontId="8" fillId="0" borderId="10" xfId="0" quotePrefix="1" applyFont="1" applyFill="1" applyBorder="1" applyAlignment="1">
      <alignment horizontal="center" vertical="center"/>
    </xf>
    <xf numFmtId="0" fontId="9" fillId="0" borderId="9" xfId="0" quotePrefix="1" applyFont="1" applyFill="1" applyBorder="1" applyAlignment="1">
      <alignment horizontal="center"/>
    </xf>
    <xf numFmtId="0" fontId="8" fillId="0" borderId="11" xfId="0" quotePrefix="1" applyFont="1" applyFill="1" applyBorder="1" applyAlignment="1">
      <alignment horizontal="center" vertical="center"/>
    </xf>
    <xf numFmtId="0" fontId="2" fillId="0" borderId="9" xfId="0" quotePrefix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2" borderId="9" xfId="0" quotePrefix="1" applyFont="1" applyFill="1" applyBorder="1" applyAlignment="1">
      <alignment horizontal="center"/>
    </xf>
    <xf numFmtId="0" fontId="8" fillId="0" borderId="12" xfId="0" quotePrefix="1" applyFont="1" applyFill="1" applyBorder="1" applyAlignment="1">
      <alignment horizontal="center" vertical="center"/>
    </xf>
    <xf numFmtId="0" fontId="2" fillId="0" borderId="13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" fontId="2" fillId="0" borderId="0" xfId="0" applyNumberFormat="1" applyFont="1" applyFill="1" applyBorder="1" applyAlignment="1">
      <alignment horizontal="left"/>
    </xf>
    <xf numFmtId="16" fontId="2" fillId="0" borderId="0" xfId="0" quotePrefix="1" applyNumberFormat="1" applyFont="1" applyFill="1" applyBorder="1" applyAlignment="1">
      <alignment horizontal="center" shrinkToFit="1"/>
    </xf>
    <xf numFmtId="0" fontId="2" fillId="4" borderId="0" xfId="0" quotePrefix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" fontId="1" fillId="2" borderId="16" xfId="0" applyNumberFormat="1" applyFont="1" applyFill="1" applyBorder="1" applyAlignment="1">
      <alignment horizontal="center" shrinkToFit="1"/>
    </xf>
    <xf numFmtId="16" fontId="1" fillId="0" borderId="0" xfId="0" applyNumberFormat="1" applyFont="1" applyFill="1" applyBorder="1" applyAlignment="1">
      <alignment horizontal="center" shrinkToFit="1"/>
    </xf>
    <xf numFmtId="0" fontId="1" fillId="0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9" fontId="2" fillId="2" borderId="1" xfId="0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" fillId="2" borderId="0" xfId="0" applyFont="1" applyFill="1"/>
    <xf numFmtId="0" fontId="2" fillId="0" borderId="6" xfId="0" quotePrefix="1" applyFont="1" applyFill="1" applyBorder="1" applyAlignment="1">
      <alignment horizontal="center"/>
    </xf>
    <xf numFmtId="0" fontId="2" fillId="0" borderId="6" xfId="0" applyFont="1" applyFill="1" applyBorder="1"/>
    <xf numFmtId="16" fontId="2" fillId="0" borderId="6" xfId="0" applyNumberFormat="1" applyFont="1" applyFill="1" applyBorder="1" applyAlignment="1">
      <alignment horizontal="left" shrinkToFit="1"/>
    </xf>
    <xf numFmtId="0" fontId="2" fillId="0" borderId="6" xfId="0" applyFont="1" applyFill="1" applyBorder="1" applyAlignment="1">
      <alignment horizontal="left"/>
    </xf>
    <xf numFmtId="16" fontId="2" fillId="2" borderId="1" xfId="0" applyNumberFormat="1" applyFont="1" applyFill="1" applyBorder="1" applyAlignment="1">
      <alignment horizontal="left" shrinkToFit="1"/>
    </xf>
    <xf numFmtId="0" fontId="5" fillId="0" borderId="0" xfId="0" applyFont="1" applyFill="1" applyBorder="1"/>
    <xf numFmtId="0" fontId="2" fillId="2" borderId="1" xfId="0" applyFont="1" applyFill="1" applyBorder="1" applyAlignment="1">
      <alignment horizontal="left" shrinkToFit="1"/>
    </xf>
    <xf numFmtId="0" fontId="2" fillId="0" borderId="6" xfId="0" applyFont="1" applyFill="1" applyBorder="1" applyAlignment="1">
      <alignment horizontal="left" shrinkToFit="1"/>
    </xf>
    <xf numFmtId="9" fontId="2" fillId="0" borderId="0" xfId="0" applyNumberFormat="1" applyFont="1" applyFill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left"/>
    </xf>
    <xf numFmtId="0" fontId="2" fillId="2" borderId="0" xfId="0" quotePrefix="1" applyFont="1" applyFill="1" applyAlignment="1">
      <alignment horizontal="left"/>
    </xf>
    <xf numFmtId="0" fontId="1" fillId="0" borderId="0" xfId="0" applyFont="1" applyFill="1"/>
    <xf numFmtId="0" fontId="2" fillId="0" borderId="6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2" borderId="0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4" fillId="2" borderId="0" xfId="0" applyFont="1" applyFill="1" applyBorder="1" applyAlignment="1">
      <alignment shrinkToFit="1"/>
    </xf>
    <xf numFmtId="0" fontId="4" fillId="2" borderId="0" xfId="0" applyFont="1" applyFill="1" applyBorder="1" applyAlignment="1">
      <alignment horizontal="left" wrapText="1" shrinkToFi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1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/>
    <xf numFmtId="17" fontId="2" fillId="0" borderId="0" xfId="0" quotePrefix="1" applyNumberFormat="1" applyFont="1" applyFill="1" applyBorder="1" applyAlignment="1">
      <alignment horizontal="center"/>
    </xf>
    <xf numFmtId="16" fontId="2" fillId="2" borderId="0" xfId="0" quotePrefix="1" applyNumberFormat="1" applyFont="1" applyFill="1" applyBorder="1" applyAlignment="1">
      <alignment horizontal="center" shrinkToFit="1"/>
    </xf>
    <xf numFmtId="0" fontId="2" fillId="2" borderId="0" xfId="0" applyFont="1" applyFill="1" applyBorder="1" applyAlignment="1"/>
    <xf numFmtId="17" fontId="2" fillId="0" borderId="0" xfId="0" quotePrefix="1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shrinkToFit="1"/>
    </xf>
    <xf numFmtId="0" fontId="2" fillId="2" borderId="1" xfId="0" applyFont="1" applyFill="1" applyBorder="1" applyAlignment="1"/>
    <xf numFmtId="0" fontId="2" fillId="0" borderId="0" xfId="0" quotePrefix="1" applyFont="1" applyFill="1" applyBorder="1" applyAlignment="1">
      <alignment horizontal="center" shrinkToFit="1"/>
    </xf>
    <xf numFmtId="0" fontId="11" fillId="0" borderId="0" xfId="0" applyFont="1" applyFill="1" applyBorder="1" applyAlignment="1"/>
    <xf numFmtId="0" fontId="2" fillId="4" borderId="0" xfId="0" applyFont="1" applyFill="1" applyBorder="1" applyAlignment="1">
      <alignment shrinkToFit="1"/>
    </xf>
    <xf numFmtId="0" fontId="2" fillId="4" borderId="0" xfId="0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 shrinkToFit="1"/>
    </xf>
    <xf numFmtId="0" fontId="2" fillId="4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11" fillId="4" borderId="0" xfId="0" applyFont="1" applyFill="1" applyBorder="1" applyAlignment="1"/>
    <xf numFmtId="0" fontId="12" fillId="4" borderId="0" xfId="0" applyFont="1" applyFill="1" applyBorder="1" applyAlignment="1">
      <alignment horizontal="center"/>
    </xf>
    <xf numFmtId="0" fontId="2" fillId="0" borderId="1" xfId="0" applyFont="1" applyFill="1" applyBorder="1" applyAlignment="1"/>
    <xf numFmtId="16" fontId="2" fillId="4" borderId="0" xfId="0" quotePrefix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shrinkToFit="1"/>
    </xf>
    <xf numFmtId="0" fontId="2" fillId="4" borderId="0" xfId="0" quotePrefix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vertical="center" shrinkToFit="1"/>
    </xf>
    <xf numFmtId="17" fontId="2" fillId="2" borderId="0" xfId="0" quotePrefix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0" borderId="6" xfId="0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9" fontId="2" fillId="0" borderId="0" xfId="0" applyNumberFormat="1" applyFont="1" applyFill="1" applyAlignment="1">
      <alignment horizontal="center" shrinkToFit="1"/>
    </xf>
    <xf numFmtId="9" fontId="2" fillId="2" borderId="0" xfId="0" applyNumberFormat="1" applyFont="1" applyFill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2" fillId="2" borderId="1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9" fontId="2" fillId="0" borderId="0" xfId="0" quotePrefix="1" applyNumberFormat="1" applyFont="1" applyFill="1" applyAlignment="1">
      <alignment horizontal="center" shrinkToFit="1"/>
    </xf>
    <xf numFmtId="16" fontId="2" fillId="2" borderId="0" xfId="0" quotePrefix="1" applyNumberFormat="1" applyFont="1" applyFill="1" applyAlignment="1">
      <alignment horizontal="center"/>
    </xf>
    <xf numFmtId="9" fontId="2" fillId="2" borderId="0" xfId="0" quotePrefix="1" applyNumberFormat="1" applyFont="1" applyFill="1" applyAlignment="1">
      <alignment horizontal="center" shrinkToFit="1"/>
    </xf>
    <xf numFmtId="0" fontId="2" fillId="0" borderId="0" xfId="0" quotePrefix="1" applyFont="1" applyFill="1" applyAlignment="1">
      <alignment horizontal="center" shrinkToFit="1"/>
    </xf>
    <xf numFmtId="0" fontId="2" fillId="2" borderId="1" xfId="0" quotePrefix="1" applyFont="1" applyFill="1" applyBorder="1" applyAlignment="1">
      <alignment horizontal="center" shrinkToFit="1"/>
    </xf>
    <xf numFmtId="0" fontId="2" fillId="2" borderId="0" xfId="0" quotePrefix="1" applyFont="1" applyFill="1" applyAlignment="1">
      <alignment horizontal="center" shrinkToFit="1"/>
    </xf>
    <xf numFmtId="16" fontId="2" fillId="2" borderId="0" xfId="0" quotePrefix="1" applyNumberFormat="1" applyFont="1" applyFill="1" applyAlignment="1">
      <alignment horizontal="right"/>
    </xf>
    <xf numFmtId="0" fontId="2" fillId="0" borderId="0" xfId="0" quotePrefix="1" applyFont="1" applyFill="1" applyAlignment="1">
      <alignment horizontal="right"/>
    </xf>
    <xf numFmtId="0" fontId="2" fillId="2" borderId="0" xfId="0" quotePrefix="1" applyFont="1" applyFill="1" applyAlignment="1">
      <alignment horizontal="right"/>
    </xf>
    <xf numFmtId="0" fontId="2" fillId="0" borderId="1" xfId="0" applyFont="1" applyFill="1" applyBorder="1" applyAlignment="1">
      <alignment horizontal="left" shrinkToFit="1"/>
    </xf>
    <xf numFmtId="0" fontId="2" fillId="0" borderId="1" xfId="0" quotePrefix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 shrinkToFit="1"/>
    </xf>
    <xf numFmtId="0" fontId="4" fillId="0" borderId="0" xfId="0" quotePrefix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2" fillId="2" borderId="0" xfId="0" quotePrefix="1" applyNumberFormat="1" applyFont="1" applyFill="1" applyAlignment="1">
      <alignment horizontal="center"/>
    </xf>
    <xf numFmtId="0" fontId="2" fillId="2" borderId="1" xfId="0" applyFont="1" applyFill="1" applyBorder="1" applyAlignment="1">
      <alignment horizontal="right"/>
    </xf>
    <xf numFmtId="17" fontId="2" fillId="0" borderId="1" xfId="0" quotePrefix="1" applyNumberFormat="1" applyFont="1" applyFill="1" applyBorder="1" applyAlignment="1">
      <alignment horizontal="center"/>
    </xf>
    <xf numFmtId="0" fontId="2" fillId="0" borderId="0" xfId="0" applyFont="1" applyFill="1" applyAlignment="1">
      <alignment shrinkToFit="1"/>
    </xf>
    <xf numFmtId="0" fontId="2" fillId="2" borderId="0" xfId="0" applyFont="1" applyFill="1" applyAlignment="1"/>
    <xf numFmtId="17" fontId="2" fillId="0" borderId="0" xfId="0" quotePrefix="1" applyNumberFormat="1" applyFont="1" applyFill="1" applyAlignment="1">
      <alignment horizontal="center" vertical="center"/>
    </xf>
    <xf numFmtId="0" fontId="4" fillId="0" borderId="0" xfId="0" applyFont="1" applyFill="1" applyAlignment="1">
      <alignment shrinkToFit="1"/>
    </xf>
    <xf numFmtId="17" fontId="2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 applyAlignment="1">
      <alignment shrinkToFit="1"/>
    </xf>
    <xf numFmtId="0" fontId="2" fillId="2" borderId="0" xfId="0" applyFont="1" applyFill="1" applyAlignment="1">
      <alignment shrinkToFit="1"/>
    </xf>
    <xf numFmtId="17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shrinkToFit="1"/>
    </xf>
    <xf numFmtId="17" fontId="2" fillId="2" borderId="1" xfId="0" quotePrefix="1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2" borderId="0" xfId="0" applyFont="1" applyFill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quotePrefix="1" applyFont="1" applyFill="1" applyBorder="1" applyAlignment="1">
      <alignment horizontal="center" shrinkToFit="1"/>
    </xf>
    <xf numFmtId="0" fontId="3" fillId="0" borderId="1" xfId="0" applyFont="1" applyBorder="1"/>
    <xf numFmtId="16" fontId="1" fillId="0" borderId="1" xfId="0" quotePrefix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9" fontId="1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3" fontId="2" fillId="0" borderId="1" xfId="0" quotePrefix="1" applyNumberFormat="1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right" indent="1"/>
    </xf>
    <xf numFmtId="3" fontId="2" fillId="3" borderId="1" xfId="0" applyNumberFormat="1" applyFont="1" applyFill="1" applyBorder="1" applyAlignment="1">
      <alignment horizontal="center"/>
    </xf>
    <xf numFmtId="16" fontId="2" fillId="0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0" xfId="0" applyFont="1" applyBorder="1"/>
    <xf numFmtId="0" fontId="2" fillId="0" borderId="1" xfId="0" quotePrefix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/>
    <xf numFmtId="0" fontId="1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" fontId="1" fillId="0" borderId="0" xfId="0" applyNumberFormat="1" applyFont="1" applyFill="1" applyBorder="1" applyAlignment="1">
      <alignment horizontal="left" shrinkToFit="1"/>
    </xf>
    <xf numFmtId="0" fontId="1" fillId="0" borderId="1" xfId="0" quotePrefix="1" applyFont="1" applyFill="1" applyBorder="1" applyAlignment="1">
      <alignment horizontal="left"/>
    </xf>
    <xf numFmtId="0" fontId="1" fillId="2" borderId="1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9" fontId="2" fillId="2" borderId="0" xfId="0" applyNumberFormat="1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9" fontId="2" fillId="0" borderId="1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0" fontId="1" fillId="0" borderId="0" xfId="0" quotePrefix="1" applyFont="1" applyFill="1" applyAlignment="1">
      <alignment horizontal="left"/>
    </xf>
    <xf numFmtId="0" fontId="5" fillId="0" borderId="2" xfId="0" applyFont="1" applyFill="1" applyBorder="1" applyAlignment="1">
      <alignment horizontal="center"/>
    </xf>
    <xf numFmtId="0" fontId="2" fillId="2" borderId="0" xfId="0" quotePrefix="1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0" borderId="6" xfId="0" quotePrefix="1" applyFont="1" applyFill="1" applyBorder="1" applyAlignment="1">
      <alignment horizontal="center" vertical="center"/>
    </xf>
    <xf numFmtId="0" fontId="2" fillId="0" borderId="0" xfId="0" quotePrefix="1" applyFont="1" applyFill="1" applyAlignment="1">
      <alignment horizontal="center" vertical="center"/>
    </xf>
    <xf numFmtId="9" fontId="2" fillId="0" borderId="6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2" fillId="2" borderId="0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shrinkToFit="1"/>
    </xf>
    <xf numFmtId="0" fontId="2" fillId="2" borderId="0" xfId="0" applyFont="1" applyFill="1" applyBorder="1" applyAlignment="1">
      <alignment shrinkToFi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/>
    <xf numFmtId="0" fontId="11" fillId="0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 shrinkToFit="1"/>
    </xf>
    <xf numFmtId="0" fontId="2" fillId="4" borderId="0" xfId="0" applyFont="1" applyFill="1" applyBorder="1" applyAlignment="1">
      <alignment horizontal="left" shrinkToFit="1"/>
    </xf>
    <xf numFmtId="0" fontId="2" fillId="2" borderId="0" xfId="0" quotePrefix="1" applyFont="1" applyFill="1" applyBorder="1" applyAlignment="1">
      <alignment horizontal="center"/>
    </xf>
    <xf numFmtId="0" fontId="2" fillId="4" borderId="0" xfId="0" quotePrefix="1" applyFont="1" applyFill="1" applyBorder="1" applyAlignment="1">
      <alignment horizontal="center"/>
    </xf>
    <xf numFmtId="0" fontId="2" fillId="0" borderId="1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shrinkToFit="1"/>
    </xf>
    <xf numFmtId="0" fontId="11" fillId="0" borderId="0" xfId="0" applyFont="1" applyFill="1" applyBorder="1" applyAlignment="1">
      <alignment horizontal="left" vertical="center" shrinkToFit="1"/>
    </xf>
    <xf numFmtId="17" fontId="2" fillId="0" borderId="0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6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2" borderId="0" xfId="0" applyFont="1" applyFill="1" applyAlignment="1">
      <alignment horizontal="left" shrinkToFit="1"/>
    </xf>
    <xf numFmtId="0" fontId="2" fillId="0" borderId="1" xfId="0" applyFont="1" applyFill="1" applyBorder="1" applyAlignment="1">
      <alignment horizontal="left" shrinkToFit="1"/>
    </xf>
    <xf numFmtId="0" fontId="4" fillId="0" borderId="0" xfId="0" quotePrefix="1" applyFont="1" applyBorder="1" applyAlignment="1">
      <alignment horizontal="center" vertical="center" shrinkToFit="1"/>
    </xf>
    <xf numFmtId="0" fontId="4" fillId="0" borderId="0" xfId="0" quotePrefix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2" borderId="0" xfId="0" quotePrefix="1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0" borderId="1" xfId="0" quotePrefix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5"/>
  <sheetViews>
    <sheetView tabSelected="1" zoomScaleNormal="100" workbookViewId="0"/>
  </sheetViews>
  <sheetFormatPr defaultRowHeight="13.5" x14ac:dyDescent="0.25"/>
  <cols>
    <col min="1" max="1" width="9.140625" style="23"/>
    <col min="2" max="3" width="13.42578125" style="23" customWidth="1"/>
    <col min="4" max="4" width="9.140625" style="23"/>
    <col min="5" max="5" width="9" style="23" customWidth="1"/>
    <col min="6" max="11" width="8.42578125" style="23" customWidth="1"/>
    <col min="12" max="12" width="9.140625" style="23"/>
    <col min="13" max="14" width="13.42578125" style="23" customWidth="1"/>
    <col min="15" max="15" width="9.140625" style="23"/>
    <col min="16" max="18" width="10" style="23" customWidth="1"/>
    <col min="19" max="19" width="9.140625" style="23"/>
    <col min="20" max="22" width="10" style="23" customWidth="1"/>
    <col min="23" max="23" width="9.140625" style="23"/>
    <col min="24" max="25" width="7.7109375" style="23" customWidth="1"/>
    <col min="26" max="27" width="7.140625" style="23" customWidth="1"/>
    <col min="28" max="16384" width="9.140625" style="23"/>
  </cols>
  <sheetData>
    <row r="1" spans="2:28" x14ac:dyDescent="0.25">
      <c r="B1" s="273"/>
      <c r="C1" s="273"/>
      <c r="D1" s="289"/>
      <c r="E1" s="273"/>
      <c r="F1" s="273"/>
      <c r="G1" s="273"/>
      <c r="H1" s="273"/>
      <c r="I1" s="273"/>
      <c r="J1" s="273"/>
      <c r="K1" s="273"/>
      <c r="L1" s="289"/>
      <c r="M1" s="273"/>
      <c r="N1" s="273"/>
      <c r="O1" s="289"/>
      <c r="P1" s="273"/>
      <c r="Q1" s="273"/>
      <c r="R1" s="273"/>
      <c r="S1" s="289"/>
      <c r="T1" s="273"/>
      <c r="U1" s="273"/>
      <c r="V1" s="273"/>
      <c r="W1" s="289"/>
      <c r="X1" s="273"/>
      <c r="Y1" s="273"/>
      <c r="Z1" s="273"/>
      <c r="AA1" s="273"/>
      <c r="AB1" s="289"/>
    </row>
    <row r="2" spans="2:28" x14ac:dyDescent="0.25">
      <c r="B2" s="293" t="s">
        <v>0</v>
      </c>
      <c r="C2" s="293"/>
      <c r="D2" s="289"/>
      <c r="E2" s="294" t="s">
        <v>15</v>
      </c>
      <c r="F2" s="294"/>
      <c r="G2" s="294"/>
      <c r="H2" s="294"/>
      <c r="I2" s="294"/>
      <c r="J2" s="294"/>
      <c r="K2" s="294"/>
      <c r="L2" s="289"/>
      <c r="M2" s="294" t="s">
        <v>40</v>
      </c>
      <c r="N2" s="294"/>
      <c r="O2" s="289"/>
      <c r="P2" s="293" t="s">
        <v>62</v>
      </c>
      <c r="Q2" s="293"/>
      <c r="R2" s="293"/>
      <c r="S2" s="289"/>
      <c r="T2" s="294" t="s">
        <v>71</v>
      </c>
      <c r="U2" s="294"/>
      <c r="V2" s="294"/>
      <c r="W2" s="289"/>
      <c r="X2" s="293" t="s">
        <v>80</v>
      </c>
      <c r="Y2" s="293"/>
      <c r="Z2" s="293"/>
      <c r="AA2" s="293"/>
      <c r="AB2" s="289"/>
    </row>
    <row r="3" spans="2:28" x14ac:dyDescent="0.25">
      <c r="B3" s="8" t="s">
        <v>1</v>
      </c>
      <c r="C3" s="8" t="s">
        <v>2</v>
      </c>
      <c r="D3" s="289"/>
      <c r="E3" s="16" t="s">
        <v>16</v>
      </c>
      <c r="F3" s="16" t="s">
        <v>17</v>
      </c>
      <c r="G3" s="16" t="s">
        <v>18</v>
      </c>
      <c r="H3" s="296" t="s">
        <v>19</v>
      </c>
      <c r="I3" s="296"/>
      <c r="J3" s="296"/>
      <c r="K3" s="296"/>
      <c r="L3" s="289"/>
      <c r="M3" s="16" t="s">
        <v>41</v>
      </c>
      <c r="N3" s="16" t="s">
        <v>51</v>
      </c>
      <c r="O3" s="289"/>
      <c r="P3" s="8" t="s">
        <v>63</v>
      </c>
      <c r="Q3" s="8" t="s">
        <v>64</v>
      </c>
      <c r="R3" s="8" t="s">
        <v>65</v>
      </c>
      <c r="T3" s="8" t="s">
        <v>72</v>
      </c>
      <c r="U3" s="8" t="s">
        <v>73</v>
      </c>
      <c r="V3" s="8" t="s">
        <v>74</v>
      </c>
      <c r="W3" s="289"/>
      <c r="X3" s="8" t="s">
        <v>81</v>
      </c>
      <c r="Y3" s="8" t="s">
        <v>82</v>
      </c>
      <c r="Z3" s="8" t="s">
        <v>83</v>
      </c>
      <c r="AA3" s="8" t="s">
        <v>84</v>
      </c>
    </row>
    <row r="4" spans="2:28" x14ac:dyDescent="0.25">
      <c r="B4" s="68" t="s">
        <v>3</v>
      </c>
      <c r="C4" s="68" t="s">
        <v>4</v>
      </c>
      <c r="D4" s="289"/>
      <c r="E4" s="144" t="s">
        <v>20</v>
      </c>
      <c r="F4" s="144" t="s">
        <v>21</v>
      </c>
      <c r="G4" s="144" t="s">
        <v>22</v>
      </c>
      <c r="H4" s="144" t="s">
        <v>23</v>
      </c>
      <c r="I4" s="144" t="s">
        <v>24</v>
      </c>
      <c r="J4" s="144" t="s">
        <v>25</v>
      </c>
      <c r="K4" s="144" t="s">
        <v>26</v>
      </c>
      <c r="L4" s="289"/>
      <c r="M4" s="144" t="s">
        <v>20</v>
      </c>
      <c r="N4" s="144" t="s">
        <v>52</v>
      </c>
      <c r="O4" s="289"/>
      <c r="P4" s="68" t="s">
        <v>20</v>
      </c>
      <c r="Q4" s="68" t="s">
        <v>66</v>
      </c>
      <c r="R4" s="68" t="s">
        <v>67</v>
      </c>
      <c r="S4" s="289"/>
      <c r="T4" s="68" t="s">
        <v>20</v>
      </c>
      <c r="U4" s="68" t="s">
        <v>75</v>
      </c>
      <c r="V4" s="68" t="s">
        <v>76</v>
      </c>
      <c r="W4" s="289"/>
      <c r="X4" s="68" t="s">
        <v>20</v>
      </c>
      <c r="Y4" s="68" t="s">
        <v>85</v>
      </c>
      <c r="Z4" s="68" t="s">
        <v>66</v>
      </c>
      <c r="AA4" s="68" t="s">
        <v>66</v>
      </c>
    </row>
    <row r="5" spans="2:28" x14ac:dyDescent="0.25">
      <c r="B5" s="17" t="s">
        <v>5</v>
      </c>
      <c r="C5" s="8" t="s">
        <v>6</v>
      </c>
      <c r="D5" s="289"/>
      <c r="E5" s="18" t="s">
        <v>27</v>
      </c>
      <c r="F5" s="16" t="s">
        <v>10</v>
      </c>
      <c r="G5" s="16">
        <v>6</v>
      </c>
      <c r="H5" s="16" t="s">
        <v>28</v>
      </c>
      <c r="I5" s="16" t="s">
        <v>29</v>
      </c>
      <c r="J5" s="16" t="s">
        <v>30</v>
      </c>
      <c r="K5" s="19" t="s">
        <v>31</v>
      </c>
      <c r="L5" s="289"/>
      <c r="M5" s="18" t="s">
        <v>42</v>
      </c>
      <c r="N5" s="18" t="s">
        <v>53</v>
      </c>
      <c r="O5" s="289"/>
      <c r="P5" s="9" t="s">
        <v>27</v>
      </c>
      <c r="Q5" s="8" t="s">
        <v>68</v>
      </c>
      <c r="R5" s="8" t="s">
        <v>68</v>
      </c>
      <c r="T5" s="9" t="s">
        <v>27</v>
      </c>
      <c r="U5" s="8" t="s">
        <v>77</v>
      </c>
      <c r="V5" s="12">
        <v>0.2</v>
      </c>
      <c r="W5" s="289"/>
      <c r="X5" s="9">
        <v>3</v>
      </c>
      <c r="Y5" s="8">
        <v>1</v>
      </c>
      <c r="Z5" s="8" t="s">
        <v>86</v>
      </c>
      <c r="AA5" s="8" t="s">
        <v>68</v>
      </c>
    </row>
    <row r="6" spans="2:28" x14ac:dyDescent="0.25">
      <c r="B6" s="10" t="s">
        <v>7</v>
      </c>
      <c r="C6" s="11" t="s">
        <v>8</v>
      </c>
      <c r="E6" s="20" t="s">
        <v>32</v>
      </c>
      <c r="F6" s="21" t="s">
        <v>10</v>
      </c>
      <c r="G6" s="20" t="s">
        <v>33</v>
      </c>
      <c r="H6" s="21" t="s">
        <v>29</v>
      </c>
      <c r="I6" s="21" t="s">
        <v>30</v>
      </c>
      <c r="J6" s="21" t="s">
        <v>31</v>
      </c>
      <c r="K6" s="22" t="s">
        <v>34</v>
      </c>
      <c r="M6" s="20" t="s">
        <v>43</v>
      </c>
      <c r="N6" s="20" t="s">
        <v>54</v>
      </c>
      <c r="P6" s="10" t="s">
        <v>69</v>
      </c>
      <c r="Q6" s="11" t="s">
        <v>10</v>
      </c>
      <c r="R6" s="11" t="s">
        <v>68</v>
      </c>
      <c r="T6" s="10" t="s">
        <v>69</v>
      </c>
      <c r="U6" s="11" t="s">
        <v>10</v>
      </c>
      <c r="V6" s="13">
        <v>0.4</v>
      </c>
      <c r="X6" s="10" t="s">
        <v>55</v>
      </c>
      <c r="Y6" s="11">
        <v>2</v>
      </c>
      <c r="Z6" s="11" t="s">
        <v>68</v>
      </c>
      <c r="AA6" s="11" t="s">
        <v>68</v>
      </c>
    </row>
    <row r="7" spans="2:28" x14ac:dyDescent="0.25">
      <c r="B7" s="9" t="s">
        <v>9</v>
      </c>
      <c r="C7" s="8" t="s">
        <v>10</v>
      </c>
      <c r="E7" s="290" t="s">
        <v>35</v>
      </c>
      <c r="F7" s="290" t="s">
        <v>36</v>
      </c>
      <c r="G7" s="290" t="s">
        <v>33</v>
      </c>
      <c r="H7" s="144" t="s">
        <v>30</v>
      </c>
      <c r="I7" s="144" t="s">
        <v>31</v>
      </c>
      <c r="J7" s="144" t="s">
        <v>37</v>
      </c>
      <c r="K7" s="291" t="s">
        <v>38</v>
      </c>
      <c r="M7" s="18" t="s">
        <v>44</v>
      </c>
      <c r="N7" s="18" t="s">
        <v>55</v>
      </c>
      <c r="P7" s="9" t="s">
        <v>9</v>
      </c>
      <c r="Q7" s="8" t="s">
        <v>10</v>
      </c>
      <c r="R7" s="8" t="s">
        <v>10</v>
      </c>
      <c r="T7" s="9">
        <v>9</v>
      </c>
      <c r="U7" s="8" t="s">
        <v>10</v>
      </c>
      <c r="V7" s="12">
        <v>0.6</v>
      </c>
      <c r="X7" s="9" t="s">
        <v>56</v>
      </c>
      <c r="Y7" s="8">
        <v>2</v>
      </c>
      <c r="Z7" s="8" t="s">
        <v>68</v>
      </c>
      <c r="AA7" s="8" t="s">
        <v>68</v>
      </c>
    </row>
    <row r="8" spans="2:28" x14ac:dyDescent="0.25">
      <c r="B8" s="10" t="s">
        <v>11</v>
      </c>
      <c r="C8" s="10" t="s">
        <v>12</v>
      </c>
      <c r="E8" s="295" t="s">
        <v>39</v>
      </c>
      <c r="F8" s="295"/>
      <c r="G8" s="295"/>
      <c r="H8" s="295"/>
      <c r="I8" s="295"/>
      <c r="J8" s="295"/>
      <c r="K8" s="295"/>
      <c r="M8" s="20" t="s">
        <v>45</v>
      </c>
      <c r="N8" s="20" t="s">
        <v>56</v>
      </c>
      <c r="P8" s="10" t="s">
        <v>70</v>
      </c>
      <c r="Q8" s="11" t="s">
        <v>10</v>
      </c>
      <c r="R8" s="10" t="s">
        <v>36</v>
      </c>
      <c r="T8" s="10">
        <v>10</v>
      </c>
      <c r="U8" s="11" t="s">
        <v>10</v>
      </c>
      <c r="V8" s="13">
        <v>0.7</v>
      </c>
      <c r="X8" s="10" t="s">
        <v>57</v>
      </c>
      <c r="Y8" s="11">
        <v>3</v>
      </c>
      <c r="Z8" s="11" t="s">
        <v>10</v>
      </c>
      <c r="AA8" s="11" t="s">
        <v>68</v>
      </c>
    </row>
    <row r="9" spans="2:28" x14ac:dyDescent="0.25">
      <c r="B9" s="73" t="s">
        <v>13</v>
      </c>
      <c r="C9" s="73" t="s">
        <v>14</v>
      </c>
      <c r="M9" s="18" t="s">
        <v>46</v>
      </c>
      <c r="N9" s="18" t="s">
        <v>57</v>
      </c>
      <c r="P9" s="73" t="s">
        <v>35</v>
      </c>
      <c r="Q9" s="73" t="s">
        <v>36</v>
      </c>
      <c r="R9" s="73" t="s">
        <v>36</v>
      </c>
      <c r="T9" s="9">
        <v>11</v>
      </c>
      <c r="U9" s="8" t="s">
        <v>10</v>
      </c>
      <c r="V9" s="12">
        <v>0.8</v>
      </c>
      <c r="X9" s="9" t="s">
        <v>69</v>
      </c>
      <c r="Y9" s="8">
        <v>3</v>
      </c>
      <c r="Z9" s="8" t="s">
        <v>10</v>
      </c>
      <c r="AA9" s="8" t="s">
        <v>10</v>
      </c>
    </row>
    <row r="10" spans="2:28" x14ac:dyDescent="0.25">
      <c r="M10" s="20" t="s">
        <v>47</v>
      </c>
      <c r="N10" s="20" t="s">
        <v>58</v>
      </c>
      <c r="T10" s="10">
        <v>12</v>
      </c>
      <c r="U10" s="11" t="s">
        <v>10</v>
      </c>
      <c r="V10" s="13">
        <v>0.9</v>
      </c>
      <c r="X10" s="10" t="s">
        <v>9</v>
      </c>
      <c r="Y10" s="11">
        <v>4</v>
      </c>
      <c r="Z10" s="15" t="s">
        <v>10</v>
      </c>
      <c r="AA10" s="11" t="s">
        <v>10</v>
      </c>
    </row>
    <row r="11" spans="2:28" x14ac:dyDescent="0.25">
      <c r="M11" s="18" t="s">
        <v>48</v>
      </c>
      <c r="N11" s="18" t="s">
        <v>59</v>
      </c>
      <c r="T11" s="9" t="s">
        <v>70</v>
      </c>
      <c r="U11" s="8" t="s">
        <v>10</v>
      </c>
      <c r="V11" s="14" t="s">
        <v>78</v>
      </c>
      <c r="X11" s="9" t="s">
        <v>70</v>
      </c>
      <c r="Y11" s="8">
        <v>6</v>
      </c>
      <c r="Z11" s="12" t="s">
        <v>36</v>
      </c>
      <c r="AA11" s="8" t="s">
        <v>10</v>
      </c>
    </row>
    <row r="12" spans="2:28" x14ac:dyDescent="0.25">
      <c r="M12" s="20" t="s">
        <v>49</v>
      </c>
      <c r="N12" s="20" t="s">
        <v>60</v>
      </c>
      <c r="T12" s="104" t="s">
        <v>35</v>
      </c>
      <c r="U12" s="104" t="s">
        <v>36</v>
      </c>
      <c r="V12" s="105" t="s">
        <v>78</v>
      </c>
      <c r="X12" s="10" t="s">
        <v>47</v>
      </c>
      <c r="Y12" s="11">
        <v>6</v>
      </c>
      <c r="Z12" s="13" t="s">
        <v>36</v>
      </c>
      <c r="AA12" s="13" t="s">
        <v>36</v>
      </c>
    </row>
    <row r="13" spans="2:28" x14ac:dyDescent="0.25">
      <c r="M13" s="290" t="s">
        <v>50</v>
      </c>
      <c r="N13" s="290" t="s">
        <v>61</v>
      </c>
      <c r="T13" s="295" t="s">
        <v>79</v>
      </c>
      <c r="U13" s="295"/>
      <c r="V13" s="295"/>
      <c r="X13" s="9" t="s">
        <v>48</v>
      </c>
      <c r="Y13" s="8">
        <v>8</v>
      </c>
      <c r="Z13" s="12" t="s">
        <v>87</v>
      </c>
      <c r="AA13" s="12" t="s">
        <v>36</v>
      </c>
    </row>
    <row r="14" spans="2:28" x14ac:dyDescent="0.25">
      <c r="X14" s="10" t="s">
        <v>49</v>
      </c>
      <c r="Y14" s="11">
        <v>8</v>
      </c>
      <c r="Z14" s="13" t="s">
        <v>87</v>
      </c>
      <c r="AA14" s="13" t="s">
        <v>36</v>
      </c>
    </row>
    <row r="15" spans="2:28" x14ac:dyDescent="0.25">
      <c r="X15" s="73">
        <v>18</v>
      </c>
      <c r="Y15" s="73">
        <v>10</v>
      </c>
      <c r="Z15" s="73" t="s">
        <v>88</v>
      </c>
      <c r="AA15" s="74" t="s">
        <v>36</v>
      </c>
    </row>
  </sheetData>
  <mergeCells count="9">
    <mergeCell ref="P2:R2"/>
    <mergeCell ref="T2:V2"/>
    <mergeCell ref="T13:V13"/>
    <mergeCell ref="X2:AA2"/>
    <mergeCell ref="B2:C2"/>
    <mergeCell ref="E2:K2"/>
    <mergeCell ref="H3:K3"/>
    <mergeCell ref="E8:K8"/>
    <mergeCell ref="M2:N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/>
  </sheetViews>
  <sheetFormatPr defaultRowHeight="13.5" x14ac:dyDescent="0.25"/>
  <cols>
    <col min="1" max="1" width="9.140625" style="23"/>
    <col min="2" max="8" width="8.5703125" style="23" customWidth="1"/>
    <col min="9" max="16384" width="9.140625" style="23"/>
  </cols>
  <sheetData>
    <row r="2" spans="2:8" x14ac:dyDescent="0.25">
      <c r="B2" s="311" t="s">
        <v>476</v>
      </c>
      <c r="C2" s="311"/>
      <c r="D2" s="311"/>
      <c r="E2" s="311"/>
      <c r="F2" s="311"/>
      <c r="G2" s="311"/>
      <c r="H2" s="311"/>
    </row>
    <row r="3" spans="2:8" x14ac:dyDescent="0.25">
      <c r="B3" s="87" t="s">
        <v>477</v>
      </c>
      <c r="C3" s="1" t="s">
        <v>478</v>
      </c>
      <c r="D3" s="1" t="s">
        <v>479</v>
      </c>
      <c r="E3" s="1" t="s">
        <v>480</v>
      </c>
      <c r="F3" s="1" t="s">
        <v>481</v>
      </c>
      <c r="G3" s="1" t="s">
        <v>482</v>
      </c>
      <c r="H3" s="1" t="s">
        <v>483</v>
      </c>
    </row>
    <row r="4" spans="2:8" x14ac:dyDescent="0.25">
      <c r="B4" s="88" t="s">
        <v>484</v>
      </c>
      <c r="C4" s="89" t="s">
        <v>485</v>
      </c>
      <c r="D4" s="89" t="s">
        <v>485</v>
      </c>
      <c r="E4" s="89" t="s">
        <v>485</v>
      </c>
      <c r="F4" s="89" t="s">
        <v>485</v>
      </c>
      <c r="G4" s="89" t="s">
        <v>485</v>
      </c>
      <c r="H4" s="89" t="s">
        <v>485</v>
      </c>
    </row>
    <row r="5" spans="2:8" x14ac:dyDescent="0.25">
      <c r="B5" s="90" t="s">
        <v>105</v>
      </c>
      <c r="C5" s="91" t="s">
        <v>486</v>
      </c>
      <c r="D5" s="91" t="s">
        <v>436</v>
      </c>
      <c r="E5" s="91" t="s">
        <v>487</v>
      </c>
      <c r="F5" s="91" t="s">
        <v>446</v>
      </c>
      <c r="G5" s="91" t="s">
        <v>488</v>
      </c>
      <c r="H5" s="91" t="s">
        <v>489</v>
      </c>
    </row>
    <row r="6" spans="2:8" x14ac:dyDescent="0.25">
      <c r="B6" s="92" t="s">
        <v>143</v>
      </c>
      <c r="C6" s="5" t="s">
        <v>490</v>
      </c>
      <c r="D6" s="5" t="s">
        <v>491</v>
      </c>
      <c r="E6" s="5" t="s">
        <v>492</v>
      </c>
      <c r="F6" s="5" t="s">
        <v>493</v>
      </c>
      <c r="G6" s="5" t="s">
        <v>494</v>
      </c>
      <c r="H6" s="5" t="s">
        <v>495</v>
      </c>
    </row>
    <row r="7" spans="2:8" x14ac:dyDescent="0.25">
      <c r="B7" s="93" t="s">
        <v>134</v>
      </c>
      <c r="C7" s="3" t="s">
        <v>27</v>
      </c>
      <c r="D7" s="3" t="s">
        <v>496</v>
      </c>
      <c r="E7" s="3" t="s">
        <v>42</v>
      </c>
      <c r="F7" s="3" t="s">
        <v>497</v>
      </c>
      <c r="G7" s="3" t="s">
        <v>498</v>
      </c>
      <c r="H7" s="3" t="s">
        <v>499</v>
      </c>
    </row>
    <row r="8" spans="2:8" x14ac:dyDescent="0.25">
      <c r="B8" s="94">
        <v>2</v>
      </c>
      <c r="C8" s="3" t="s">
        <v>500</v>
      </c>
      <c r="D8" s="3" t="s">
        <v>501</v>
      </c>
      <c r="E8" s="3" t="s">
        <v>502</v>
      </c>
      <c r="F8" s="3" t="s">
        <v>503</v>
      </c>
      <c r="G8" s="3" t="s">
        <v>504</v>
      </c>
      <c r="H8" s="3" t="s">
        <v>505</v>
      </c>
    </row>
    <row r="9" spans="2:8" x14ac:dyDescent="0.25">
      <c r="B9" s="92" t="s">
        <v>106</v>
      </c>
      <c r="C9" s="5" t="s">
        <v>506</v>
      </c>
      <c r="D9" s="5" t="s">
        <v>507</v>
      </c>
      <c r="E9" s="5" t="s">
        <v>508</v>
      </c>
      <c r="F9" s="5" t="s">
        <v>509</v>
      </c>
      <c r="G9" s="5" t="s">
        <v>510</v>
      </c>
      <c r="H9" s="5" t="s">
        <v>511</v>
      </c>
    </row>
    <row r="10" spans="2:8" x14ac:dyDescent="0.25">
      <c r="B10" s="88">
        <v>3</v>
      </c>
      <c r="C10" s="95" t="s">
        <v>497</v>
      </c>
      <c r="D10" s="95" t="s">
        <v>512</v>
      </c>
      <c r="E10" s="95" t="s">
        <v>513</v>
      </c>
      <c r="F10" s="95" t="s">
        <v>514</v>
      </c>
      <c r="G10" s="95" t="s">
        <v>515</v>
      </c>
      <c r="H10" s="95" t="s">
        <v>516</v>
      </c>
    </row>
  </sheetData>
  <mergeCells count="1">
    <mergeCell ref="B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8"/>
  <sheetViews>
    <sheetView workbookViewId="0"/>
  </sheetViews>
  <sheetFormatPr defaultRowHeight="13.5" x14ac:dyDescent="0.25"/>
  <cols>
    <col min="1" max="1" width="9.140625" style="23"/>
    <col min="2" max="2" width="6.85546875" style="23" customWidth="1"/>
    <col min="3" max="3" width="23" style="23" customWidth="1"/>
    <col min="4" max="4" width="9.140625" style="23"/>
    <col min="5" max="5" width="10" style="23" customWidth="1"/>
    <col min="6" max="8" width="8.5703125" style="23" customWidth="1"/>
    <col min="9" max="10" width="7.7109375" style="23" customWidth="1"/>
    <col min="11" max="11" width="9" style="23" customWidth="1"/>
    <col min="12" max="12" width="9.140625" style="23"/>
    <col min="13" max="13" width="10" style="23" customWidth="1"/>
    <col min="14" max="14" width="8.5703125" style="23" customWidth="1"/>
    <col min="15" max="15" width="11.28515625" style="23" customWidth="1"/>
    <col min="16" max="16" width="9.140625" style="23"/>
    <col min="17" max="17" width="5.140625" style="23" customWidth="1"/>
    <col min="18" max="20" width="18.28515625" style="23" customWidth="1"/>
    <col min="21" max="16384" width="9.140625" style="23"/>
  </cols>
  <sheetData>
    <row r="2" spans="2:20" x14ac:dyDescent="0.25">
      <c r="B2" s="311" t="s">
        <v>517</v>
      </c>
      <c r="C2" s="311"/>
      <c r="E2" s="293" t="s">
        <v>526</v>
      </c>
      <c r="F2" s="293"/>
      <c r="G2" s="293"/>
      <c r="H2" s="293"/>
      <c r="I2" s="293"/>
      <c r="J2" s="293"/>
      <c r="K2" s="293"/>
      <c r="M2" s="293" t="s">
        <v>535</v>
      </c>
      <c r="N2" s="293"/>
      <c r="O2" s="293"/>
      <c r="Q2" s="293" t="s">
        <v>547</v>
      </c>
      <c r="R2" s="293"/>
      <c r="S2" s="293"/>
      <c r="T2" s="293"/>
    </row>
    <row r="3" spans="2:20" x14ac:dyDescent="0.25">
      <c r="B3" s="97" t="s">
        <v>501</v>
      </c>
      <c r="C3" s="96" t="s">
        <v>518</v>
      </c>
      <c r="E3" s="8" t="s">
        <v>527</v>
      </c>
      <c r="F3" s="298" t="s">
        <v>528</v>
      </c>
      <c r="G3" s="298"/>
      <c r="H3" s="298"/>
      <c r="I3" s="298"/>
      <c r="J3" s="298"/>
      <c r="K3" s="298"/>
      <c r="M3" s="106" t="s">
        <v>501</v>
      </c>
      <c r="N3" s="293" t="s">
        <v>308</v>
      </c>
      <c r="O3" s="293"/>
      <c r="Q3" s="109" t="s">
        <v>489</v>
      </c>
      <c r="R3" s="110" t="s">
        <v>548</v>
      </c>
      <c r="S3" s="110" t="s">
        <v>549</v>
      </c>
      <c r="T3" s="111" t="s">
        <v>550</v>
      </c>
    </row>
    <row r="4" spans="2:20" x14ac:dyDescent="0.25">
      <c r="B4" s="98" t="s">
        <v>53</v>
      </c>
      <c r="C4" s="99" t="s">
        <v>519</v>
      </c>
      <c r="E4" s="68" t="s">
        <v>97</v>
      </c>
      <c r="F4" s="68">
        <v>1</v>
      </c>
      <c r="G4" s="68">
        <v>2</v>
      </c>
      <c r="H4" s="68">
        <v>3</v>
      </c>
      <c r="I4" s="68">
        <v>4</v>
      </c>
      <c r="J4" s="68">
        <v>5</v>
      </c>
      <c r="K4" s="68">
        <v>6</v>
      </c>
      <c r="M4" s="9" t="s">
        <v>53</v>
      </c>
      <c r="N4" s="331" t="s">
        <v>536</v>
      </c>
      <c r="O4" s="331"/>
      <c r="Q4" s="9">
        <v>1</v>
      </c>
      <c r="R4" s="39" t="s">
        <v>551</v>
      </c>
      <c r="S4" s="39" t="s">
        <v>552</v>
      </c>
      <c r="T4" s="112" t="s">
        <v>553</v>
      </c>
    </row>
    <row r="5" spans="2:20" x14ac:dyDescent="0.25">
      <c r="B5" s="7" t="s">
        <v>54</v>
      </c>
      <c r="C5" s="100" t="s">
        <v>520</v>
      </c>
      <c r="E5" s="9" t="s">
        <v>105</v>
      </c>
      <c r="F5" s="9" t="s">
        <v>486</v>
      </c>
      <c r="G5" s="9">
        <v>5</v>
      </c>
      <c r="H5" s="9">
        <v>6</v>
      </c>
      <c r="I5" s="9" t="s">
        <v>10</v>
      </c>
      <c r="J5" s="9" t="s">
        <v>10</v>
      </c>
      <c r="K5" s="9" t="s">
        <v>10</v>
      </c>
      <c r="M5" s="10" t="s">
        <v>54</v>
      </c>
      <c r="N5" s="330" t="s">
        <v>537</v>
      </c>
      <c r="O5" s="330"/>
      <c r="Q5" s="9">
        <v>2</v>
      </c>
      <c r="R5" s="39" t="s">
        <v>554</v>
      </c>
      <c r="S5" s="39" t="s">
        <v>555</v>
      </c>
      <c r="T5" s="112" t="s">
        <v>556</v>
      </c>
    </row>
    <row r="6" spans="2:20" x14ac:dyDescent="0.25">
      <c r="B6" s="7" t="s">
        <v>55</v>
      </c>
      <c r="C6" s="100" t="s">
        <v>521</v>
      </c>
      <c r="E6" s="10" t="s">
        <v>53</v>
      </c>
      <c r="F6" s="10" t="s">
        <v>529</v>
      </c>
      <c r="G6" s="10" t="s">
        <v>530</v>
      </c>
      <c r="H6" s="10">
        <v>5</v>
      </c>
      <c r="I6" s="11">
        <v>6</v>
      </c>
      <c r="J6" s="10" t="s">
        <v>10</v>
      </c>
      <c r="K6" s="10" t="s">
        <v>10</v>
      </c>
      <c r="M6" s="9" t="s">
        <v>55</v>
      </c>
      <c r="N6" s="331" t="s">
        <v>538</v>
      </c>
      <c r="O6" s="331"/>
      <c r="Q6" s="10">
        <v>3</v>
      </c>
      <c r="R6" s="51" t="s">
        <v>557</v>
      </c>
      <c r="S6" s="51" t="s">
        <v>558</v>
      </c>
      <c r="T6" s="113" t="s">
        <v>559</v>
      </c>
    </row>
    <row r="7" spans="2:20" x14ac:dyDescent="0.25">
      <c r="B7" s="6" t="s">
        <v>56</v>
      </c>
      <c r="C7" s="101" t="s">
        <v>522</v>
      </c>
      <c r="E7" s="9" t="s">
        <v>54</v>
      </c>
      <c r="F7" s="9" t="s">
        <v>10</v>
      </c>
      <c r="G7" s="9" t="s">
        <v>529</v>
      </c>
      <c r="H7" s="9" t="s">
        <v>530</v>
      </c>
      <c r="I7" s="9">
        <v>5</v>
      </c>
      <c r="J7" s="8">
        <v>6</v>
      </c>
      <c r="K7" s="9" t="s">
        <v>10</v>
      </c>
      <c r="M7" s="10" t="s">
        <v>56</v>
      </c>
      <c r="N7" s="332" t="s">
        <v>539</v>
      </c>
      <c r="O7" s="332"/>
      <c r="Q7" s="10">
        <v>4</v>
      </c>
      <c r="R7" s="51" t="s">
        <v>560</v>
      </c>
      <c r="S7" s="51" t="s">
        <v>561</v>
      </c>
      <c r="T7" s="113" t="s">
        <v>562</v>
      </c>
    </row>
    <row r="8" spans="2:20" x14ac:dyDescent="0.25">
      <c r="B8" s="6" t="s">
        <v>7</v>
      </c>
      <c r="C8" s="101" t="s">
        <v>523</v>
      </c>
      <c r="E8" s="10" t="s">
        <v>470</v>
      </c>
      <c r="F8" s="11" t="s">
        <v>10</v>
      </c>
      <c r="G8" s="11" t="s">
        <v>10</v>
      </c>
      <c r="H8" s="11">
        <v>1</v>
      </c>
      <c r="I8" s="10" t="s">
        <v>531</v>
      </c>
      <c r="J8" s="10" t="s">
        <v>470</v>
      </c>
      <c r="K8" s="11">
        <v>6</v>
      </c>
      <c r="M8" s="9" t="s">
        <v>57</v>
      </c>
      <c r="N8" s="331" t="s">
        <v>540</v>
      </c>
      <c r="O8" s="331"/>
      <c r="Q8" s="9">
        <v>5</v>
      </c>
      <c r="R8" s="39" t="s">
        <v>563</v>
      </c>
      <c r="S8" s="39" t="s">
        <v>564</v>
      </c>
      <c r="T8" s="112" t="s">
        <v>565</v>
      </c>
    </row>
    <row r="9" spans="2:20" x14ac:dyDescent="0.25">
      <c r="B9" s="7" t="s">
        <v>60</v>
      </c>
      <c r="C9" s="100" t="s">
        <v>522</v>
      </c>
      <c r="E9" s="9" t="s">
        <v>532</v>
      </c>
      <c r="F9" s="8" t="s">
        <v>10</v>
      </c>
      <c r="G9" s="8" t="s">
        <v>10</v>
      </c>
      <c r="H9" s="8" t="s">
        <v>10</v>
      </c>
      <c r="I9" s="9">
        <v>1</v>
      </c>
      <c r="J9" s="9" t="s">
        <v>490</v>
      </c>
      <c r="K9" s="9">
        <v>6</v>
      </c>
      <c r="M9" s="10" t="s">
        <v>58</v>
      </c>
      <c r="N9" s="330" t="s">
        <v>541</v>
      </c>
      <c r="O9" s="330"/>
      <c r="Q9" s="17" t="s">
        <v>57</v>
      </c>
      <c r="R9" s="114" t="s">
        <v>566</v>
      </c>
      <c r="S9" s="39" t="s">
        <v>567</v>
      </c>
      <c r="T9" s="112" t="s">
        <v>568</v>
      </c>
    </row>
    <row r="10" spans="2:20" x14ac:dyDescent="0.25">
      <c r="B10" s="7" t="s">
        <v>61</v>
      </c>
      <c r="C10" s="100" t="s">
        <v>521</v>
      </c>
      <c r="E10" s="10" t="s">
        <v>533</v>
      </c>
      <c r="F10" s="11" t="s">
        <v>10</v>
      </c>
      <c r="G10" s="11" t="s">
        <v>10</v>
      </c>
      <c r="H10" s="11" t="s">
        <v>10</v>
      </c>
      <c r="I10" s="11" t="s">
        <v>10</v>
      </c>
      <c r="J10" s="10" t="s">
        <v>486</v>
      </c>
      <c r="K10" s="10" t="s">
        <v>33</v>
      </c>
      <c r="M10" s="9" t="s">
        <v>59</v>
      </c>
      <c r="N10" s="331" t="s">
        <v>542</v>
      </c>
      <c r="O10" s="331"/>
      <c r="Q10" s="10">
        <v>7</v>
      </c>
      <c r="R10" s="59" t="s">
        <v>569</v>
      </c>
      <c r="S10" s="51" t="s">
        <v>570</v>
      </c>
      <c r="T10" s="113" t="s">
        <v>571</v>
      </c>
    </row>
    <row r="11" spans="2:20" x14ac:dyDescent="0.25">
      <c r="B11" s="102" t="s">
        <v>524</v>
      </c>
      <c r="C11" s="103" t="s">
        <v>525</v>
      </c>
      <c r="E11" s="9" t="s">
        <v>534</v>
      </c>
      <c r="F11" s="8" t="s">
        <v>10</v>
      </c>
      <c r="G11" s="8" t="s">
        <v>10</v>
      </c>
      <c r="H11" s="8" t="s">
        <v>10</v>
      </c>
      <c r="I11" s="8" t="s">
        <v>10</v>
      </c>
      <c r="J11" s="17" t="s">
        <v>529</v>
      </c>
      <c r="K11" s="9" t="s">
        <v>27</v>
      </c>
      <c r="M11" s="10" t="s">
        <v>60</v>
      </c>
      <c r="N11" s="330" t="s">
        <v>543</v>
      </c>
      <c r="O11" s="330"/>
      <c r="Q11" s="10">
        <v>8</v>
      </c>
      <c r="R11" s="59" t="s">
        <v>572</v>
      </c>
      <c r="S11" s="51" t="s">
        <v>573</v>
      </c>
      <c r="T11" s="113" t="s">
        <v>574</v>
      </c>
    </row>
    <row r="12" spans="2:20" x14ac:dyDescent="0.25">
      <c r="E12" s="104" t="s">
        <v>11</v>
      </c>
      <c r="F12" s="105" t="s">
        <v>10</v>
      </c>
      <c r="G12" s="105" t="s">
        <v>10</v>
      </c>
      <c r="H12" s="105" t="s">
        <v>10</v>
      </c>
      <c r="I12" s="105" t="s">
        <v>10</v>
      </c>
      <c r="J12" s="105" t="s">
        <v>10</v>
      </c>
      <c r="K12" s="104" t="s">
        <v>436</v>
      </c>
      <c r="M12" s="9" t="s">
        <v>61</v>
      </c>
      <c r="N12" s="331" t="s">
        <v>544</v>
      </c>
      <c r="O12" s="331"/>
      <c r="Q12" s="9">
        <v>9</v>
      </c>
      <c r="R12" s="56" t="s">
        <v>575</v>
      </c>
      <c r="S12" s="39" t="s">
        <v>576</v>
      </c>
      <c r="T12" s="112" t="s">
        <v>577</v>
      </c>
    </row>
    <row r="13" spans="2:20" x14ac:dyDescent="0.25">
      <c r="M13" s="10" t="s">
        <v>43</v>
      </c>
      <c r="N13" s="330" t="s">
        <v>545</v>
      </c>
      <c r="O13" s="330"/>
      <c r="Q13" s="9">
        <v>10</v>
      </c>
      <c r="R13" s="39" t="s">
        <v>578</v>
      </c>
      <c r="S13" s="39" t="s">
        <v>579</v>
      </c>
      <c r="T13" s="112" t="s">
        <v>580</v>
      </c>
    </row>
    <row r="14" spans="2:20" x14ac:dyDescent="0.25">
      <c r="M14" s="73">
        <v>12</v>
      </c>
      <c r="N14" s="334" t="s">
        <v>546</v>
      </c>
      <c r="O14" s="334"/>
      <c r="Q14" s="10">
        <v>11</v>
      </c>
      <c r="R14" s="51" t="s">
        <v>581</v>
      </c>
      <c r="S14" s="51" t="s">
        <v>582</v>
      </c>
      <c r="T14" s="113" t="s">
        <v>583</v>
      </c>
    </row>
    <row r="15" spans="2:20" x14ac:dyDescent="0.25">
      <c r="Q15" s="10">
        <v>12</v>
      </c>
      <c r="R15" s="51" t="s">
        <v>580</v>
      </c>
      <c r="S15" s="51" t="s">
        <v>584</v>
      </c>
      <c r="T15" s="113" t="s">
        <v>585</v>
      </c>
    </row>
    <row r="16" spans="2:20" x14ac:dyDescent="0.25">
      <c r="Q16" s="9">
        <v>13</v>
      </c>
      <c r="R16" s="39" t="s">
        <v>586</v>
      </c>
      <c r="S16" s="39" t="s">
        <v>587</v>
      </c>
      <c r="T16" s="112" t="s">
        <v>588</v>
      </c>
    </row>
    <row r="17" spans="17:20" x14ac:dyDescent="0.25">
      <c r="Q17" s="9">
        <v>14</v>
      </c>
      <c r="R17" s="39" t="s">
        <v>589</v>
      </c>
      <c r="S17" s="39" t="s">
        <v>590</v>
      </c>
      <c r="T17" s="112" t="s">
        <v>591</v>
      </c>
    </row>
    <row r="18" spans="17:20" x14ac:dyDescent="0.25">
      <c r="Q18" s="10">
        <v>15</v>
      </c>
      <c r="R18" s="51" t="s">
        <v>592</v>
      </c>
      <c r="S18" s="51" t="s">
        <v>581</v>
      </c>
      <c r="T18" s="113" t="s">
        <v>593</v>
      </c>
    </row>
    <row r="19" spans="17:20" x14ac:dyDescent="0.25">
      <c r="Q19" s="10">
        <v>16</v>
      </c>
      <c r="R19" s="51" t="s">
        <v>594</v>
      </c>
      <c r="S19" s="51" t="s">
        <v>595</v>
      </c>
      <c r="T19" s="113" t="s">
        <v>596</v>
      </c>
    </row>
    <row r="20" spans="17:20" x14ac:dyDescent="0.25">
      <c r="Q20" s="9">
        <v>17</v>
      </c>
      <c r="R20" s="39" t="s">
        <v>597</v>
      </c>
      <c r="S20" s="114" t="s">
        <v>580</v>
      </c>
      <c r="T20" s="112" t="s">
        <v>598</v>
      </c>
    </row>
    <row r="21" spans="17:20" x14ac:dyDescent="0.25">
      <c r="Q21" s="9">
        <v>18</v>
      </c>
      <c r="R21" s="39" t="s">
        <v>599</v>
      </c>
      <c r="S21" s="39" t="s">
        <v>600</v>
      </c>
      <c r="T21" s="112" t="s">
        <v>601</v>
      </c>
    </row>
    <row r="22" spans="17:20" x14ac:dyDescent="0.25">
      <c r="Q22" s="10">
        <v>19</v>
      </c>
      <c r="R22" s="51" t="s">
        <v>602</v>
      </c>
      <c r="S22" s="51" t="s">
        <v>603</v>
      </c>
      <c r="T22" s="113" t="s">
        <v>604</v>
      </c>
    </row>
    <row r="23" spans="17:20" x14ac:dyDescent="0.25">
      <c r="Q23" s="104">
        <v>20</v>
      </c>
      <c r="R23" s="115" t="s">
        <v>605</v>
      </c>
      <c r="S23" s="115" t="s">
        <v>606</v>
      </c>
      <c r="T23" s="116" t="s">
        <v>607</v>
      </c>
    </row>
    <row r="26" spans="17:20" x14ac:dyDescent="0.25">
      <c r="Q26" s="293" t="s">
        <v>608</v>
      </c>
      <c r="R26" s="293"/>
      <c r="S26" s="293"/>
      <c r="T26" s="293"/>
    </row>
    <row r="27" spans="17:20" x14ac:dyDescent="0.25">
      <c r="Q27" s="109" t="s">
        <v>489</v>
      </c>
      <c r="R27" s="110" t="s">
        <v>609</v>
      </c>
      <c r="S27" s="110" t="s">
        <v>610</v>
      </c>
      <c r="T27" s="111" t="s">
        <v>611</v>
      </c>
    </row>
    <row r="28" spans="17:20" x14ac:dyDescent="0.25">
      <c r="Q28" s="9">
        <v>1</v>
      </c>
      <c r="R28" s="39" t="s">
        <v>612</v>
      </c>
      <c r="S28" s="39" t="s">
        <v>613</v>
      </c>
      <c r="T28" s="112" t="s">
        <v>614</v>
      </c>
    </row>
    <row r="29" spans="17:20" x14ac:dyDescent="0.25">
      <c r="Q29" s="9">
        <v>2</v>
      </c>
      <c r="R29" s="39" t="s">
        <v>615</v>
      </c>
      <c r="S29" s="39" t="s">
        <v>616</v>
      </c>
      <c r="T29" s="112" t="s">
        <v>617</v>
      </c>
    </row>
    <row r="30" spans="17:20" x14ac:dyDescent="0.25">
      <c r="Q30" s="10">
        <v>3</v>
      </c>
      <c r="R30" s="51" t="s">
        <v>618</v>
      </c>
      <c r="S30" s="51" t="s">
        <v>619</v>
      </c>
      <c r="T30" s="113" t="s">
        <v>620</v>
      </c>
    </row>
    <row r="31" spans="17:20" x14ac:dyDescent="0.25">
      <c r="Q31" s="10">
        <v>4</v>
      </c>
      <c r="R31" s="117" t="s">
        <v>621</v>
      </c>
      <c r="S31" s="51" t="s">
        <v>622</v>
      </c>
      <c r="T31" s="118" t="s">
        <v>623</v>
      </c>
    </row>
    <row r="32" spans="17:20" x14ac:dyDescent="0.25">
      <c r="Q32" s="9">
        <v>5</v>
      </c>
      <c r="R32" s="39" t="s">
        <v>624</v>
      </c>
      <c r="S32" s="39" t="s">
        <v>625</v>
      </c>
      <c r="T32" s="112" t="s">
        <v>626</v>
      </c>
    </row>
    <row r="33" spans="17:20" x14ac:dyDescent="0.25">
      <c r="Q33" s="17" t="s">
        <v>57</v>
      </c>
      <c r="R33" s="39" t="s">
        <v>627</v>
      </c>
      <c r="S33" s="119" t="s">
        <v>628</v>
      </c>
      <c r="T33" s="112" t="s">
        <v>629</v>
      </c>
    </row>
    <row r="34" spans="17:20" x14ac:dyDescent="0.25">
      <c r="Q34" s="10">
        <v>7</v>
      </c>
      <c r="R34" s="120" t="s">
        <v>630</v>
      </c>
      <c r="S34" s="51" t="s">
        <v>631</v>
      </c>
      <c r="T34" s="113" t="s">
        <v>632</v>
      </c>
    </row>
    <row r="35" spans="17:20" x14ac:dyDescent="0.25">
      <c r="Q35" s="10">
        <v>8</v>
      </c>
      <c r="R35" s="51" t="s">
        <v>633</v>
      </c>
      <c r="S35" s="51" t="s">
        <v>634</v>
      </c>
      <c r="T35" s="118" t="s">
        <v>635</v>
      </c>
    </row>
    <row r="36" spans="17:20" x14ac:dyDescent="0.25">
      <c r="Q36" s="9">
        <v>9</v>
      </c>
      <c r="R36" s="39" t="s">
        <v>636</v>
      </c>
      <c r="S36" s="39" t="s">
        <v>637</v>
      </c>
      <c r="T36" s="112" t="s">
        <v>638</v>
      </c>
    </row>
    <row r="37" spans="17:20" x14ac:dyDescent="0.25">
      <c r="Q37" s="9">
        <v>10</v>
      </c>
      <c r="R37" s="39" t="s">
        <v>639</v>
      </c>
      <c r="S37" s="39" t="s">
        <v>640</v>
      </c>
      <c r="T37" s="112" t="s">
        <v>641</v>
      </c>
    </row>
    <row r="38" spans="17:20" x14ac:dyDescent="0.25">
      <c r="Q38" s="10">
        <v>11</v>
      </c>
      <c r="R38" s="51" t="s">
        <v>642</v>
      </c>
      <c r="S38" s="51" t="s">
        <v>643</v>
      </c>
      <c r="T38" s="113" t="s">
        <v>644</v>
      </c>
    </row>
    <row r="39" spans="17:20" x14ac:dyDescent="0.25">
      <c r="Q39" s="10">
        <v>12</v>
      </c>
      <c r="R39" s="51" t="s">
        <v>645</v>
      </c>
      <c r="S39" s="51" t="s">
        <v>646</v>
      </c>
      <c r="T39" s="113" t="s">
        <v>647</v>
      </c>
    </row>
    <row r="40" spans="17:20" x14ac:dyDescent="0.25">
      <c r="Q40" s="9">
        <v>13</v>
      </c>
      <c r="R40" s="39" t="s">
        <v>580</v>
      </c>
      <c r="S40" s="39" t="s">
        <v>648</v>
      </c>
      <c r="T40" s="112" t="s">
        <v>649</v>
      </c>
    </row>
    <row r="41" spans="17:20" x14ac:dyDescent="0.25">
      <c r="Q41" s="9">
        <v>14</v>
      </c>
      <c r="R41" s="39" t="s">
        <v>650</v>
      </c>
      <c r="S41" s="39" t="s">
        <v>651</v>
      </c>
      <c r="T41" s="112" t="s">
        <v>652</v>
      </c>
    </row>
    <row r="42" spans="17:20" x14ac:dyDescent="0.25">
      <c r="Q42" s="10">
        <v>15</v>
      </c>
      <c r="R42" s="51" t="s">
        <v>653</v>
      </c>
      <c r="S42" s="51" t="s">
        <v>654</v>
      </c>
      <c r="T42" s="118" t="s">
        <v>655</v>
      </c>
    </row>
    <row r="43" spans="17:20" x14ac:dyDescent="0.25">
      <c r="Q43" s="10">
        <v>16</v>
      </c>
      <c r="R43" s="51" t="s">
        <v>656</v>
      </c>
      <c r="S43" s="51" t="s">
        <v>657</v>
      </c>
      <c r="T43" s="113" t="s">
        <v>580</v>
      </c>
    </row>
    <row r="44" spans="17:20" x14ac:dyDescent="0.25">
      <c r="Q44" s="9">
        <v>17</v>
      </c>
      <c r="R44" s="39" t="s">
        <v>658</v>
      </c>
      <c r="S44" s="114" t="s">
        <v>659</v>
      </c>
      <c r="T44" s="112" t="s">
        <v>660</v>
      </c>
    </row>
    <row r="45" spans="17:20" x14ac:dyDescent="0.25">
      <c r="Q45" s="9">
        <v>18</v>
      </c>
      <c r="R45" s="39" t="s">
        <v>661</v>
      </c>
      <c r="S45" s="39" t="s">
        <v>580</v>
      </c>
      <c r="T45" s="112" t="s">
        <v>662</v>
      </c>
    </row>
    <row r="46" spans="17:20" x14ac:dyDescent="0.25">
      <c r="Q46" s="10">
        <v>19</v>
      </c>
      <c r="R46" s="51" t="s">
        <v>663</v>
      </c>
      <c r="S46" s="51" t="s">
        <v>664</v>
      </c>
      <c r="T46" s="113" t="s">
        <v>665</v>
      </c>
    </row>
    <row r="47" spans="17:20" x14ac:dyDescent="0.25">
      <c r="Q47" s="104">
        <v>20</v>
      </c>
      <c r="R47" s="115" t="s">
        <v>666</v>
      </c>
      <c r="S47" s="115" t="s">
        <v>667</v>
      </c>
      <c r="T47" s="116" t="s">
        <v>668</v>
      </c>
    </row>
    <row r="48" spans="17:20" x14ac:dyDescent="0.25">
      <c r="Q48" s="333" t="s">
        <v>669</v>
      </c>
      <c r="R48" s="333"/>
      <c r="S48" s="333"/>
      <c r="T48" s="333"/>
    </row>
  </sheetData>
  <mergeCells count="19">
    <mergeCell ref="Q48:T48"/>
    <mergeCell ref="N11:O11"/>
    <mergeCell ref="N12:O12"/>
    <mergeCell ref="N13:O13"/>
    <mergeCell ref="N14:O14"/>
    <mergeCell ref="Q2:T2"/>
    <mergeCell ref="Q26:T26"/>
    <mergeCell ref="N5:O5"/>
    <mergeCell ref="N6:O6"/>
    <mergeCell ref="N7:O7"/>
    <mergeCell ref="N8:O8"/>
    <mergeCell ref="N9:O9"/>
    <mergeCell ref="N10:O10"/>
    <mergeCell ref="N4:O4"/>
    <mergeCell ref="B2:C2"/>
    <mergeCell ref="E2:K2"/>
    <mergeCell ref="F3:K3"/>
    <mergeCell ref="M2:O2"/>
    <mergeCell ref="N3:O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/>
  </sheetViews>
  <sheetFormatPr defaultRowHeight="13.5" x14ac:dyDescent="0.25"/>
  <cols>
    <col min="1" max="1" width="9.140625" style="23"/>
    <col min="2" max="2" width="10.85546875" style="23" customWidth="1"/>
    <col min="3" max="3" width="19" style="23" customWidth="1"/>
    <col min="4" max="16384" width="9.140625" style="23"/>
  </cols>
  <sheetData>
    <row r="2" spans="2:3" x14ac:dyDescent="0.25">
      <c r="B2" s="293" t="s">
        <v>670</v>
      </c>
      <c r="C2" s="293"/>
    </row>
    <row r="3" spans="2:3" x14ac:dyDescent="0.25">
      <c r="B3" s="109" t="s">
        <v>501</v>
      </c>
      <c r="C3" s="110" t="s">
        <v>84</v>
      </c>
    </row>
    <row r="4" spans="2:3" x14ac:dyDescent="0.25">
      <c r="B4" s="9" t="s">
        <v>671</v>
      </c>
      <c r="C4" s="8" t="s">
        <v>672</v>
      </c>
    </row>
    <row r="5" spans="2:3" x14ac:dyDescent="0.25">
      <c r="B5" s="10" t="s">
        <v>5</v>
      </c>
      <c r="C5" s="11" t="s">
        <v>673</v>
      </c>
    </row>
    <row r="6" spans="2:3" x14ac:dyDescent="0.25">
      <c r="B6" s="9" t="s">
        <v>7</v>
      </c>
      <c r="C6" s="8" t="s">
        <v>674</v>
      </c>
    </row>
    <row r="7" spans="2:3" x14ac:dyDescent="0.25">
      <c r="B7" s="10" t="s">
        <v>675</v>
      </c>
      <c r="C7" s="11" t="s">
        <v>676</v>
      </c>
    </row>
    <row r="8" spans="2:3" x14ac:dyDescent="0.25">
      <c r="B8" s="73" t="s">
        <v>677</v>
      </c>
      <c r="C8" s="68" t="s">
        <v>678</v>
      </c>
    </row>
  </sheetData>
  <mergeCells count="1">
    <mergeCell ref="B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6"/>
  <sheetViews>
    <sheetView zoomScale="150" zoomScaleNormal="150" workbookViewId="0"/>
  </sheetViews>
  <sheetFormatPr defaultRowHeight="13.5" x14ac:dyDescent="0.25"/>
  <cols>
    <col min="1" max="1" width="9.140625" style="23"/>
    <col min="2" max="2" width="4.140625" style="23" customWidth="1"/>
    <col min="3" max="3" width="3" style="23" customWidth="1"/>
    <col min="4" max="4" width="4.140625" style="23" customWidth="1"/>
    <col min="5" max="5" width="3" style="23" customWidth="1"/>
    <col min="6" max="6" width="4.140625" style="23" customWidth="1"/>
    <col min="7" max="7" width="3" style="23" customWidth="1"/>
    <col min="8" max="8" width="4.28515625" style="23" customWidth="1"/>
    <col min="9" max="9" width="2.85546875" style="23" customWidth="1"/>
    <col min="10" max="17" width="4" style="23" customWidth="1"/>
    <col min="18" max="16384" width="9.140625" style="23"/>
  </cols>
  <sheetData>
    <row r="2" spans="2:17" x14ac:dyDescent="0.25">
      <c r="B2" s="293" t="s">
        <v>679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2:17" x14ac:dyDescent="0.25">
      <c r="B3" s="298" t="s">
        <v>680</v>
      </c>
      <c r="C3" s="298"/>
      <c r="D3" s="298"/>
      <c r="E3" s="298"/>
      <c r="F3" s="298"/>
      <c r="G3" s="299"/>
      <c r="H3" s="335" t="s">
        <v>522</v>
      </c>
      <c r="I3" s="336"/>
      <c r="J3" s="298" t="s">
        <v>681</v>
      </c>
      <c r="K3" s="298"/>
      <c r="L3" s="298"/>
      <c r="M3" s="298"/>
      <c r="N3" s="298"/>
      <c r="O3" s="298"/>
      <c r="P3" s="298"/>
      <c r="Q3" s="298"/>
    </row>
    <row r="4" spans="2:17" x14ac:dyDescent="0.25">
      <c r="B4" s="298" t="s">
        <v>682</v>
      </c>
      <c r="C4" s="337"/>
      <c r="D4" s="296" t="s">
        <v>683</v>
      </c>
      <c r="E4" s="338"/>
      <c r="F4" s="296" t="s">
        <v>684</v>
      </c>
      <c r="G4" s="341"/>
      <c r="H4" s="298" t="s">
        <v>93</v>
      </c>
      <c r="I4" s="299"/>
      <c r="J4" s="298" t="s">
        <v>685</v>
      </c>
      <c r="K4" s="298"/>
      <c r="L4" s="298"/>
      <c r="M4" s="298"/>
      <c r="N4" s="298"/>
      <c r="O4" s="298"/>
      <c r="P4" s="298"/>
      <c r="Q4" s="298"/>
    </row>
    <row r="5" spans="2:17" x14ac:dyDescent="0.25">
      <c r="B5" s="343" t="s">
        <v>686</v>
      </c>
      <c r="C5" s="344"/>
      <c r="D5" s="339"/>
      <c r="E5" s="340"/>
      <c r="F5" s="339"/>
      <c r="G5" s="342"/>
      <c r="H5" s="304" t="s">
        <v>99</v>
      </c>
      <c r="I5" s="345"/>
      <c r="J5" s="68">
        <v>9</v>
      </c>
      <c r="K5" s="68">
        <v>8</v>
      </c>
      <c r="L5" s="68">
        <v>7</v>
      </c>
      <c r="M5" s="68">
        <v>6</v>
      </c>
      <c r="N5" s="68">
        <v>5</v>
      </c>
      <c r="O5" s="68">
        <v>4</v>
      </c>
      <c r="P5" s="68">
        <v>3</v>
      </c>
      <c r="Q5" s="68">
        <v>2</v>
      </c>
    </row>
    <row r="6" spans="2:17" x14ac:dyDescent="0.25">
      <c r="B6" s="5" t="s">
        <v>486</v>
      </c>
      <c r="C6" s="121" t="s">
        <v>529</v>
      </c>
      <c r="D6" s="5" t="s">
        <v>687</v>
      </c>
      <c r="E6" s="121">
        <v>1</v>
      </c>
      <c r="F6" s="296" t="s">
        <v>281</v>
      </c>
      <c r="G6" s="341"/>
      <c r="H6" s="298" t="s">
        <v>688</v>
      </c>
      <c r="I6" s="299"/>
      <c r="J6" s="26">
        <f t="shared" ref="J6:P16" si="0">IF(K6=2, 2, K6-1)</f>
        <v>10</v>
      </c>
      <c r="K6" s="26">
        <f t="shared" si="0"/>
        <v>11</v>
      </c>
      <c r="L6" s="26">
        <f t="shared" si="0"/>
        <v>12</v>
      </c>
      <c r="M6" s="26">
        <f t="shared" si="0"/>
        <v>13</v>
      </c>
      <c r="N6" s="26">
        <f t="shared" si="0"/>
        <v>14</v>
      </c>
      <c r="O6" s="26">
        <f t="shared" si="0"/>
        <v>15</v>
      </c>
      <c r="P6" s="26">
        <f t="shared" si="0"/>
        <v>16</v>
      </c>
      <c r="Q6" s="26">
        <v>17</v>
      </c>
    </row>
    <row r="7" spans="2:17" x14ac:dyDescent="0.25">
      <c r="B7" s="122"/>
      <c r="C7" s="123" t="s">
        <v>530</v>
      </c>
      <c r="D7" s="124"/>
      <c r="E7" s="123" t="s">
        <v>531</v>
      </c>
      <c r="F7" s="122" t="s">
        <v>529</v>
      </c>
      <c r="G7" s="125" t="s">
        <v>529</v>
      </c>
      <c r="H7" s="146" t="s">
        <v>689</v>
      </c>
      <c r="I7" s="131" t="s">
        <v>689</v>
      </c>
      <c r="J7" s="126">
        <f t="shared" si="0"/>
        <v>9</v>
      </c>
      <c r="K7" s="126">
        <f t="shared" si="0"/>
        <v>10</v>
      </c>
      <c r="L7" s="126">
        <f t="shared" si="0"/>
        <v>11</v>
      </c>
      <c r="M7" s="126">
        <f t="shared" si="0"/>
        <v>12</v>
      </c>
      <c r="N7" s="126">
        <f t="shared" si="0"/>
        <v>13</v>
      </c>
      <c r="O7" s="126">
        <f t="shared" si="0"/>
        <v>14</v>
      </c>
      <c r="P7" s="126">
        <f t="shared" si="0"/>
        <v>15</v>
      </c>
      <c r="Q7" s="126">
        <f>Q6-1</f>
        <v>16</v>
      </c>
    </row>
    <row r="8" spans="2:17" x14ac:dyDescent="0.25">
      <c r="B8" s="5" t="s">
        <v>690</v>
      </c>
      <c r="C8" s="121">
        <v>5</v>
      </c>
      <c r="D8" s="5" t="s">
        <v>691</v>
      </c>
      <c r="E8" s="121">
        <v>4</v>
      </c>
      <c r="F8" s="5" t="s">
        <v>27</v>
      </c>
      <c r="G8" s="127">
        <v>3</v>
      </c>
      <c r="H8" s="9" t="s">
        <v>531</v>
      </c>
      <c r="I8" s="147">
        <v>2</v>
      </c>
      <c r="J8" s="26">
        <f t="shared" si="0"/>
        <v>8</v>
      </c>
      <c r="K8" s="26">
        <f t="shared" si="0"/>
        <v>9</v>
      </c>
      <c r="L8" s="26">
        <f t="shared" si="0"/>
        <v>10</v>
      </c>
      <c r="M8" s="26">
        <f t="shared" si="0"/>
        <v>11</v>
      </c>
      <c r="N8" s="26">
        <f t="shared" si="0"/>
        <v>12</v>
      </c>
      <c r="O8" s="26">
        <f t="shared" si="0"/>
        <v>13</v>
      </c>
      <c r="P8" s="26">
        <f t="shared" si="0"/>
        <v>14</v>
      </c>
      <c r="Q8" s="26">
        <f t="shared" ref="Q8:Q16" si="1">Q7-1</f>
        <v>15</v>
      </c>
    </row>
    <row r="9" spans="2:17" x14ac:dyDescent="0.25">
      <c r="B9" s="128"/>
      <c r="C9" s="129" t="s">
        <v>532</v>
      </c>
      <c r="D9" s="130"/>
      <c r="E9" s="129" t="s">
        <v>33</v>
      </c>
      <c r="F9" s="3"/>
      <c r="G9" s="131">
        <v>4</v>
      </c>
      <c r="H9" s="132"/>
      <c r="I9" s="131">
        <v>3</v>
      </c>
      <c r="J9" s="28">
        <f t="shared" si="0"/>
        <v>7</v>
      </c>
      <c r="K9" s="28">
        <f t="shared" si="0"/>
        <v>8</v>
      </c>
      <c r="L9" s="28">
        <f t="shared" si="0"/>
        <v>9</v>
      </c>
      <c r="M9" s="28">
        <f t="shared" si="0"/>
        <v>10</v>
      </c>
      <c r="N9" s="28">
        <f t="shared" si="0"/>
        <v>11</v>
      </c>
      <c r="O9" s="28">
        <f t="shared" si="0"/>
        <v>12</v>
      </c>
      <c r="P9" s="28">
        <f t="shared" si="0"/>
        <v>13</v>
      </c>
      <c r="Q9" s="28">
        <f t="shared" si="1"/>
        <v>14</v>
      </c>
    </row>
    <row r="10" spans="2:17" x14ac:dyDescent="0.25">
      <c r="B10" s="133"/>
      <c r="C10" s="134" t="s">
        <v>692</v>
      </c>
      <c r="D10" s="135"/>
      <c r="E10" s="134" t="s">
        <v>69</v>
      </c>
      <c r="F10" s="135"/>
      <c r="G10" s="136" t="s">
        <v>33</v>
      </c>
      <c r="H10" s="137" t="s">
        <v>470</v>
      </c>
      <c r="I10" s="136" t="s">
        <v>470</v>
      </c>
      <c r="J10" s="138">
        <f t="shared" si="0"/>
        <v>6</v>
      </c>
      <c r="K10" s="138">
        <f t="shared" si="0"/>
        <v>7</v>
      </c>
      <c r="L10" s="138">
        <f t="shared" si="0"/>
        <v>8</v>
      </c>
      <c r="M10" s="138">
        <f t="shared" si="0"/>
        <v>9</v>
      </c>
      <c r="N10" s="138">
        <f t="shared" si="0"/>
        <v>10</v>
      </c>
      <c r="O10" s="138">
        <f t="shared" si="0"/>
        <v>11</v>
      </c>
      <c r="P10" s="138">
        <f t="shared" si="0"/>
        <v>12</v>
      </c>
      <c r="Q10" s="138">
        <f t="shared" si="1"/>
        <v>13</v>
      </c>
    </row>
    <row r="11" spans="2:17" x14ac:dyDescent="0.25">
      <c r="B11" s="3" t="s">
        <v>524</v>
      </c>
      <c r="C11" s="129" t="s">
        <v>524</v>
      </c>
      <c r="D11" s="3" t="s">
        <v>9</v>
      </c>
      <c r="E11" s="129" t="s">
        <v>9</v>
      </c>
      <c r="F11" s="3" t="s">
        <v>693</v>
      </c>
      <c r="G11" s="131" t="s">
        <v>69</v>
      </c>
      <c r="H11" s="10" t="s">
        <v>532</v>
      </c>
      <c r="I11" s="131" t="s">
        <v>532</v>
      </c>
      <c r="J11" s="28">
        <f t="shared" si="0"/>
        <v>5</v>
      </c>
      <c r="K11" s="28">
        <f t="shared" si="0"/>
        <v>6</v>
      </c>
      <c r="L11" s="28">
        <f t="shared" si="0"/>
        <v>7</v>
      </c>
      <c r="M11" s="28">
        <f t="shared" si="0"/>
        <v>8</v>
      </c>
      <c r="N11" s="28">
        <f t="shared" si="0"/>
        <v>9</v>
      </c>
      <c r="O11" s="28">
        <f t="shared" si="0"/>
        <v>10</v>
      </c>
      <c r="P11" s="28">
        <f t="shared" si="0"/>
        <v>11</v>
      </c>
      <c r="Q11" s="28">
        <f t="shared" si="1"/>
        <v>12</v>
      </c>
    </row>
    <row r="12" spans="2:17" x14ac:dyDescent="0.25">
      <c r="B12" s="298" t="s">
        <v>281</v>
      </c>
      <c r="C12" s="337"/>
      <c r="D12" s="298" t="s">
        <v>281</v>
      </c>
      <c r="E12" s="337"/>
      <c r="F12" s="139"/>
      <c r="G12" s="127" t="s">
        <v>694</v>
      </c>
      <c r="H12" s="9" t="s">
        <v>533</v>
      </c>
      <c r="I12" s="127">
        <v>8</v>
      </c>
      <c r="J12" s="26">
        <f t="shared" si="0"/>
        <v>4</v>
      </c>
      <c r="K12" s="26">
        <f t="shared" si="0"/>
        <v>5</v>
      </c>
      <c r="L12" s="26">
        <f t="shared" si="0"/>
        <v>6</v>
      </c>
      <c r="M12" s="26">
        <f t="shared" si="0"/>
        <v>7</v>
      </c>
      <c r="N12" s="26">
        <f t="shared" si="0"/>
        <v>8</v>
      </c>
      <c r="O12" s="26">
        <f t="shared" si="0"/>
        <v>9</v>
      </c>
      <c r="P12" s="26">
        <f t="shared" si="0"/>
        <v>10</v>
      </c>
      <c r="Q12" s="26">
        <f t="shared" si="1"/>
        <v>11</v>
      </c>
    </row>
    <row r="13" spans="2:17" x14ac:dyDescent="0.25">
      <c r="B13" s="298" t="s">
        <v>281</v>
      </c>
      <c r="C13" s="337"/>
      <c r="D13" s="298" t="s">
        <v>281</v>
      </c>
      <c r="E13" s="337"/>
      <c r="F13" s="3" t="s">
        <v>524</v>
      </c>
      <c r="G13" s="131" t="s">
        <v>524</v>
      </c>
      <c r="H13" s="132"/>
      <c r="I13" s="131">
        <v>9</v>
      </c>
      <c r="J13" s="28">
        <f t="shared" si="0"/>
        <v>3</v>
      </c>
      <c r="K13" s="28">
        <f t="shared" si="0"/>
        <v>4</v>
      </c>
      <c r="L13" s="28">
        <f t="shared" si="0"/>
        <v>5</v>
      </c>
      <c r="M13" s="28">
        <f t="shared" si="0"/>
        <v>6</v>
      </c>
      <c r="N13" s="28">
        <f t="shared" si="0"/>
        <v>7</v>
      </c>
      <c r="O13" s="28">
        <f t="shared" si="0"/>
        <v>8</v>
      </c>
      <c r="P13" s="28">
        <f t="shared" si="0"/>
        <v>9</v>
      </c>
      <c r="Q13" s="28">
        <f t="shared" si="1"/>
        <v>10</v>
      </c>
    </row>
    <row r="14" spans="2:17" x14ac:dyDescent="0.25">
      <c r="B14" s="298" t="s">
        <v>281</v>
      </c>
      <c r="C14" s="337"/>
      <c r="D14" s="298" t="s">
        <v>281</v>
      </c>
      <c r="E14" s="337"/>
      <c r="F14" s="347" t="s">
        <v>281</v>
      </c>
      <c r="G14" s="348"/>
      <c r="H14" s="9" t="s">
        <v>695</v>
      </c>
      <c r="I14" s="127">
        <v>10</v>
      </c>
      <c r="J14" s="26">
        <f t="shared" si="0"/>
        <v>2</v>
      </c>
      <c r="K14" s="26">
        <f t="shared" si="0"/>
        <v>3</v>
      </c>
      <c r="L14" s="26">
        <f t="shared" si="0"/>
        <v>4</v>
      </c>
      <c r="M14" s="26">
        <f t="shared" si="0"/>
        <v>5</v>
      </c>
      <c r="N14" s="26">
        <f t="shared" si="0"/>
        <v>6</v>
      </c>
      <c r="O14" s="26">
        <f t="shared" si="0"/>
        <v>7</v>
      </c>
      <c r="P14" s="26">
        <f t="shared" si="0"/>
        <v>8</v>
      </c>
      <c r="Q14" s="26">
        <f t="shared" si="1"/>
        <v>9</v>
      </c>
    </row>
    <row r="15" spans="2:17" x14ac:dyDescent="0.25">
      <c r="B15" s="298" t="s">
        <v>281</v>
      </c>
      <c r="C15" s="337"/>
      <c r="D15" s="298" t="s">
        <v>281</v>
      </c>
      <c r="E15" s="337"/>
      <c r="F15" s="347" t="s">
        <v>281</v>
      </c>
      <c r="G15" s="348"/>
      <c r="H15" s="132"/>
      <c r="I15" s="131">
        <v>11</v>
      </c>
      <c r="J15" s="28">
        <f t="shared" si="0"/>
        <v>2</v>
      </c>
      <c r="K15" s="28">
        <f t="shared" si="0"/>
        <v>2</v>
      </c>
      <c r="L15" s="28">
        <f t="shared" si="0"/>
        <v>3</v>
      </c>
      <c r="M15" s="28">
        <f t="shared" si="0"/>
        <v>4</v>
      </c>
      <c r="N15" s="28">
        <f t="shared" si="0"/>
        <v>5</v>
      </c>
      <c r="O15" s="28">
        <f t="shared" si="0"/>
        <v>6</v>
      </c>
      <c r="P15" s="28">
        <f t="shared" si="0"/>
        <v>7</v>
      </c>
      <c r="Q15" s="28">
        <f t="shared" si="1"/>
        <v>8</v>
      </c>
    </row>
    <row r="16" spans="2:17" x14ac:dyDescent="0.25">
      <c r="B16" s="304" t="s">
        <v>281</v>
      </c>
      <c r="C16" s="346"/>
      <c r="D16" s="304" t="s">
        <v>281</v>
      </c>
      <c r="E16" s="346"/>
      <c r="F16" s="304" t="s">
        <v>281</v>
      </c>
      <c r="G16" s="345"/>
      <c r="H16" s="73" t="s">
        <v>696</v>
      </c>
      <c r="I16" s="140" t="s">
        <v>696</v>
      </c>
      <c r="J16" s="141">
        <f t="shared" si="0"/>
        <v>2</v>
      </c>
      <c r="K16" s="141">
        <f t="shared" si="0"/>
        <v>2</v>
      </c>
      <c r="L16" s="141">
        <f t="shared" si="0"/>
        <v>2</v>
      </c>
      <c r="M16" s="141">
        <f t="shared" si="0"/>
        <v>3</v>
      </c>
      <c r="N16" s="141">
        <f t="shared" si="0"/>
        <v>4</v>
      </c>
      <c r="O16" s="141">
        <f t="shared" si="0"/>
        <v>5</v>
      </c>
      <c r="P16" s="141">
        <f t="shared" si="0"/>
        <v>6</v>
      </c>
      <c r="Q16" s="141">
        <f t="shared" si="1"/>
        <v>7</v>
      </c>
    </row>
  </sheetData>
  <mergeCells count="26">
    <mergeCell ref="F6:G6"/>
    <mergeCell ref="H6:I6"/>
    <mergeCell ref="B12:C12"/>
    <mergeCell ref="D12:E12"/>
    <mergeCell ref="B16:C16"/>
    <mergeCell ref="D16:E16"/>
    <mergeCell ref="F16:G16"/>
    <mergeCell ref="B13:C13"/>
    <mergeCell ref="D13:E13"/>
    <mergeCell ref="B14:C14"/>
    <mergeCell ref="D14:E14"/>
    <mergeCell ref="F14:G14"/>
    <mergeCell ref="B15:C15"/>
    <mergeCell ref="D15:E15"/>
    <mergeCell ref="F15:G15"/>
    <mergeCell ref="B2:Q2"/>
    <mergeCell ref="B3:G3"/>
    <mergeCell ref="H3:I3"/>
    <mergeCell ref="J3:Q3"/>
    <mergeCell ref="B4:C4"/>
    <mergeCell ref="D4:E5"/>
    <mergeCell ref="F4:G5"/>
    <mergeCell ref="H4:I4"/>
    <mergeCell ref="J4:Q4"/>
    <mergeCell ref="B5:C5"/>
    <mergeCell ref="H5:I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/>
  </sheetViews>
  <sheetFormatPr defaultRowHeight="13.5" x14ac:dyDescent="0.25"/>
  <cols>
    <col min="1" max="1" width="9.140625" style="23"/>
    <col min="2" max="2" width="10.85546875" style="23" customWidth="1"/>
    <col min="3" max="3" width="19" style="23" customWidth="1"/>
    <col min="4" max="16384" width="9.140625" style="23"/>
  </cols>
  <sheetData>
    <row r="2" spans="2:3" x14ac:dyDescent="0.25">
      <c r="B2" s="293" t="s">
        <v>697</v>
      </c>
      <c r="C2" s="293"/>
    </row>
    <row r="3" spans="2:3" x14ac:dyDescent="0.25">
      <c r="B3" s="109" t="s">
        <v>501</v>
      </c>
      <c r="C3" s="110" t="s">
        <v>698</v>
      </c>
    </row>
    <row r="4" spans="2:3" x14ac:dyDescent="0.25">
      <c r="B4" s="9" t="s">
        <v>671</v>
      </c>
      <c r="C4" s="8" t="s">
        <v>699</v>
      </c>
    </row>
    <row r="5" spans="2:3" x14ac:dyDescent="0.25">
      <c r="B5" s="10" t="s">
        <v>5</v>
      </c>
      <c r="C5" s="11" t="s">
        <v>700</v>
      </c>
    </row>
    <row r="6" spans="2:3" x14ac:dyDescent="0.25">
      <c r="B6" s="9" t="s">
        <v>7</v>
      </c>
      <c r="C6" s="8" t="s">
        <v>701</v>
      </c>
    </row>
    <row r="7" spans="2:3" x14ac:dyDescent="0.25">
      <c r="B7" s="10" t="s">
        <v>675</v>
      </c>
      <c r="C7" s="11" t="s">
        <v>702</v>
      </c>
    </row>
    <row r="8" spans="2:3" x14ac:dyDescent="0.25">
      <c r="B8" s="73" t="s">
        <v>677</v>
      </c>
      <c r="C8" s="68" t="s">
        <v>703</v>
      </c>
    </row>
  </sheetData>
  <mergeCells count="1">
    <mergeCell ref="B2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/>
  </sheetViews>
  <sheetFormatPr defaultRowHeight="13.5" x14ac:dyDescent="0.25"/>
  <cols>
    <col min="1" max="1" width="9.140625" style="23"/>
    <col min="2" max="8" width="5.7109375" style="23" customWidth="1"/>
    <col min="9" max="16384" width="9.140625" style="23"/>
  </cols>
  <sheetData>
    <row r="2" spans="2:8" x14ac:dyDescent="0.25">
      <c r="B2" s="293" t="s">
        <v>704</v>
      </c>
      <c r="C2" s="293"/>
      <c r="D2" s="293"/>
      <c r="E2" s="293"/>
      <c r="F2" s="293"/>
      <c r="G2" s="293"/>
      <c r="H2" s="293"/>
    </row>
    <row r="3" spans="2:8" x14ac:dyDescent="0.25">
      <c r="B3" s="148" t="s">
        <v>436</v>
      </c>
      <c r="C3" s="149">
        <v>1</v>
      </c>
      <c r="D3" s="149">
        <v>2</v>
      </c>
      <c r="E3" s="149">
        <v>3</v>
      </c>
      <c r="F3" s="149">
        <v>4</v>
      </c>
      <c r="G3" s="149">
        <v>5</v>
      </c>
      <c r="H3" s="149">
        <v>6</v>
      </c>
    </row>
    <row r="4" spans="2:8" x14ac:dyDescent="0.25">
      <c r="B4" s="150">
        <v>1</v>
      </c>
      <c r="C4" s="8" t="s">
        <v>705</v>
      </c>
      <c r="D4" s="8" t="s">
        <v>705</v>
      </c>
      <c r="E4" s="8" t="s">
        <v>705</v>
      </c>
      <c r="F4" s="8" t="s">
        <v>705</v>
      </c>
      <c r="G4" s="8" t="s">
        <v>705</v>
      </c>
      <c r="H4" s="11" t="s">
        <v>706</v>
      </c>
    </row>
    <row r="5" spans="2:8" x14ac:dyDescent="0.25">
      <c r="B5" s="150">
        <v>2</v>
      </c>
      <c r="C5" s="8" t="s">
        <v>705</v>
      </c>
      <c r="D5" s="8" t="s">
        <v>705</v>
      </c>
      <c r="E5" s="8" t="s">
        <v>705</v>
      </c>
      <c r="F5" s="11" t="s">
        <v>707</v>
      </c>
      <c r="G5" s="11" t="s">
        <v>707</v>
      </c>
      <c r="H5" s="8" t="s">
        <v>708</v>
      </c>
    </row>
    <row r="6" spans="2:8" x14ac:dyDescent="0.25">
      <c r="B6" s="150">
        <v>3</v>
      </c>
      <c r="C6" s="8" t="s">
        <v>705</v>
      </c>
      <c r="D6" s="8" t="s">
        <v>705</v>
      </c>
      <c r="E6" s="11" t="s">
        <v>707</v>
      </c>
      <c r="F6" s="11" t="s">
        <v>707</v>
      </c>
      <c r="G6" s="11" t="s">
        <v>707</v>
      </c>
      <c r="H6" s="8" t="s">
        <v>708</v>
      </c>
    </row>
    <row r="7" spans="2:8" x14ac:dyDescent="0.25">
      <c r="B7" s="150">
        <v>4</v>
      </c>
      <c r="C7" s="8" t="s">
        <v>705</v>
      </c>
      <c r="D7" s="11" t="s">
        <v>707</v>
      </c>
      <c r="E7" s="11" t="s">
        <v>707</v>
      </c>
      <c r="F7" s="11" t="s">
        <v>707</v>
      </c>
      <c r="G7" s="11" t="s">
        <v>707</v>
      </c>
      <c r="H7" s="8" t="s">
        <v>708</v>
      </c>
    </row>
    <row r="8" spans="2:8" x14ac:dyDescent="0.25">
      <c r="B8" s="150">
        <v>5</v>
      </c>
      <c r="C8" s="8" t="s">
        <v>705</v>
      </c>
      <c r="D8" s="11" t="s">
        <v>707</v>
      </c>
      <c r="E8" s="11" t="s">
        <v>707</v>
      </c>
      <c r="F8" s="11" t="s">
        <v>707</v>
      </c>
      <c r="G8" s="11" t="s">
        <v>707</v>
      </c>
      <c r="H8" s="8" t="s">
        <v>708</v>
      </c>
    </row>
    <row r="9" spans="2:8" x14ac:dyDescent="0.25">
      <c r="B9" s="151">
        <v>6</v>
      </c>
      <c r="C9" s="105" t="s">
        <v>706</v>
      </c>
      <c r="D9" s="68" t="s">
        <v>708</v>
      </c>
      <c r="E9" s="68" t="s">
        <v>708</v>
      </c>
      <c r="F9" s="68" t="s">
        <v>708</v>
      </c>
      <c r="G9" s="68" t="s">
        <v>708</v>
      </c>
      <c r="H9" s="105" t="s">
        <v>709</v>
      </c>
    </row>
    <row r="10" spans="2:8" x14ac:dyDescent="0.25">
      <c r="B10" s="310" t="s">
        <v>710</v>
      </c>
      <c r="C10" s="310"/>
      <c r="D10" s="310"/>
      <c r="E10" s="310"/>
      <c r="F10" s="310"/>
      <c r="G10" s="310"/>
      <c r="H10" s="310"/>
    </row>
    <row r="11" spans="2:8" x14ac:dyDescent="0.25">
      <c r="B11" s="310" t="s">
        <v>711</v>
      </c>
      <c r="C11" s="310"/>
      <c r="D11" s="310"/>
      <c r="E11" s="310"/>
      <c r="F11" s="310"/>
      <c r="G11" s="310"/>
      <c r="H11" s="310"/>
    </row>
    <row r="12" spans="2:8" x14ac:dyDescent="0.25">
      <c r="B12" s="310" t="s">
        <v>712</v>
      </c>
      <c r="C12" s="310"/>
      <c r="D12" s="310"/>
      <c r="E12" s="310"/>
      <c r="F12" s="310"/>
      <c r="G12" s="310"/>
      <c r="H12" s="310"/>
    </row>
    <row r="13" spans="2:8" x14ac:dyDescent="0.25">
      <c r="B13" s="310" t="s">
        <v>713</v>
      </c>
      <c r="C13" s="310"/>
      <c r="D13" s="310"/>
      <c r="E13" s="310"/>
      <c r="F13" s="310"/>
      <c r="G13" s="310"/>
      <c r="H13" s="310"/>
    </row>
  </sheetData>
  <mergeCells count="5">
    <mergeCell ref="B2:H2"/>
    <mergeCell ref="B10:H10"/>
    <mergeCell ref="B11:H11"/>
    <mergeCell ref="B12:H12"/>
    <mergeCell ref="B13:H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/>
  </sheetViews>
  <sheetFormatPr defaultRowHeight="13.5" x14ac:dyDescent="0.25"/>
  <cols>
    <col min="1" max="1" width="9.140625" style="23"/>
    <col min="2" max="2" width="18.7109375" style="23" customWidth="1"/>
    <col min="3" max="3" width="11.140625" style="23" customWidth="1"/>
    <col min="4" max="16384" width="9.140625" style="23"/>
  </cols>
  <sheetData>
    <row r="2" spans="2:3" x14ac:dyDescent="0.25">
      <c r="B2" s="293" t="s">
        <v>714</v>
      </c>
      <c r="C2" s="293"/>
    </row>
    <row r="3" spans="2:3" x14ac:dyDescent="0.25">
      <c r="B3" s="110" t="s">
        <v>157</v>
      </c>
      <c r="C3" s="110" t="s">
        <v>98</v>
      </c>
    </row>
    <row r="4" spans="2:3" x14ac:dyDescent="0.25">
      <c r="B4" s="153" t="s">
        <v>715</v>
      </c>
      <c r="C4" s="154" t="s">
        <v>44</v>
      </c>
    </row>
    <row r="5" spans="2:3" x14ac:dyDescent="0.25">
      <c r="B5" s="153" t="s">
        <v>716</v>
      </c>
      <c r="C5" s="8" t="s">
        <v>722</v>
      </c>
    </row>
    <row r="6" spans="2:3" x14ac:dyDescent="0.25">
      <c r="B6" s="51" t="s">
        <v>717</v>
      </c>
      <c r="C6" s="10" t="s">
        <v>48</v>
      </c>
    </row>
    <row r="7" spans="2:3" x14ac:dyDescent="0.25">
      <c r="B7" s="51" t="s">
        <v>718</v>
      </c>
      <c r="C7" s="10" t="s">
        <v>61</v>
      </c>
    </row>
    <row r="8" spans="2:3" x14ac:dyDescent="0.25">
      <c r="B8" s="39" t="s">
        <v>719</v>
      </c>
      <c r="C8" s="9">
        <v>16</v>
      </c>
    </row>
    <row r="9" spans="2:3" x14ac:dyDescent="0.25">
      <c r="B9" s="39" t="s">
        <v>250</v>
      </c>
      <c r="C9" s="9">
        <v>12</v>
      </c>
    </row>
    <row r="10" spans="2:3" x14ac:dyDescent="0.25">
      <c r="B10" s="51" t="s">
        <v>720</v>
      </c>
      <c r="C10" s="10">
        <v>12</v>
      </c>
    </row>
    <row r="11" spans="2:3" x14ac:dyDescent="0.25">
      <c r="B11" s="51" t="s">
        <v>721</v>
      </c>
      <c r="C11" s="10">
        <v>14</v>
      </c>
    </row>
    <row r="12" spans="2:3" x14ac:dyDescent="0.25">
      <c r="B12" s="65" t="s">
        <v>103</v>
      </c>
      <c r="C12" s="73">
        <v>10</v>
      </c>
    </row>
  </sheetData>
  <mergeCells count="1">
    <mergeCell ref="B2:C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7"/>
  <sheetViews>
    <sheetView workbookViewId="0"/>
  </sheetViews>
  <sheetFormatPr defaultRowHeight="13.5" x14ac:dyDescent="0.25"/>
  <cols>
    <col min="1" max="1" width="9.140625" style="23"/>
    <col min="2" max="2" width="6.85546875" style="23" customWidth="1"/>
    <col min="3" max="8" width="8.85546875" style="23" customWidth="1"/>
    <col min="9" max="9" width="9.140625" style="23"/>
    <col min="10" max="10" width="7" style="23" customWidth="1"/>
    <col min="11" max="15" width="10.5703125" style="23" customWidth="1"/>
    <col min="16" max="16" width="9.140625" style="23"/>
    <col min="17" max="17" width="15.42578125" style="23" customWidth="1"/>
    <col min="18" max="19" width="7.140625" style="23" customWidth="1"/>
    <col min="20" max="20" width="9.140625" style="23"/>
    <col min="21" max="21" width="8.85546875" style="23" customWidth="1"/>
    <col min="22" max="22" width="16.5703125" style="23" customWidth="1"/>
    <col min="23" max="16384" width="9.140625" style="23"/>
  </cols>
  <sheetData>
    <row r="2" spans="2:22" x14ac:dyDescent="0.25">
      <c r="B2" s="311" t="s">
        <v>742</v>
      </c>
      <c r="C2" s="311"/>
      <c r="D2" s="311"/>
      <c r="E2" s="311"/>
      <c r="F2" s="311"/>
      <c r="G2" s="311"/>
      <c r="H2" s="311"/>
      <c r="J2" s="311" t="s">
        <v>743</v>
      </c>
      <c r="K2" s="311"/>
      <c r="L2" s="311"/>
      <c r="M2" s="311"/>
      <c r="N2" s="311"/>
      <c r="O2" s="311"/>
      <c r="Q2" s="350" t="s">
        <v>744</v>
      </c>
      <c r="R2" s="350"/>
      <c r="S2" s="350"/>
      <c r="U2" s="293" t="s">
        <v>759</v>
      </c>
      <c r="V2" s="293"/>
    </row>
    <row r="3" spans="2:22" x14ac:dyDescent="0.25">
      <c r="B3" s="87"/>
      <c r="C3" s="156" t="s">
        <v>723</v>
      </c>
      <c r="D3" s="312" t="s">
        <v>724</v>
      </c>
      <c r="E3" s="312"/>
      <c r="F3" s="312"/>
      <c r="G3" s="312"/>
      <c r="H3" s="312"/>
      <c r="J3" s="97" t="s">
        <v>501</v>
      </c>
      <c r="K3" s="96" t="s">
        <v>18</v>
      </c>
      <c r="L3" s="96" t="s">
        <v>726</v>
      </c>
      <c r="M3" s="96" t="s">
        <v>727</v>
      </c>
      <c r="N3" s="96" t="s">
        <v>728</v>
      </c>
      <c r="O3" s="96" t="s">
        <v>729</v>
      </c>
      <c r="Q3" s="8"/>
      <c r="R3" s="8" t="s">
        <v>745</v>
      </c>
      <c r="S3" s="8" t="s">
        <v>746</v>
      </c>
      <c r="U3" s="109" t="s">
        <v>501</v>
      </c>
      <c r="V3" s="110" t="s">
        <v>760</v>
      </c>
    </row>
    <row r="4" spans="2:22" x14ac:dyDescent="0.25">
      <c r="B4" s="157" t="s">
        <v>501</v>
      </c>
      <c r="C4" s="158" t="s">
        <v>725</v>
      </c>
      <c r="D4" s="89" t="s">
        <v>18</v>
      </c>
      <c r="E4" s="89" t="s">
        <v>726</v>
      </c>
      <c r="F4" s="89" t="s">
        <v>727</v>
      </c>
      <c r="G4" s="89" t="s">
        <v>728</v>
      </c>
      <c r="H4" s="89" t="s">
        <v>729</v>
      </c>
      <c r="J4" s="2" t="s">
        <v>53</v>
      </c>
      <c r="K4" s="160" t="s">
        <v>730</v>
      </c>
      <c r="L4" s="160" t="s">
        <v>731</v>
      </c>
      <c r="M4" s="83" t="s">
        <v>10</v>
      </c>
      <c r="N4" s="83" t="s">
        <v>730</v>
      </c>
      <c r="O4" s="83" t="s">
        <v>10</v>
      </c>
      <c r="Q4" s="68" t="s">
        <v>747</v>
      </c>
      <c r="R4" s="68" t="s">
        <v>748</v>
      </c>
      <c r="S4" s="68" t="s">
        <v>749</v>
      </c>
      <c r="U4" s="72" t="s">
        <v>531</v>
      </c>
      <c r="V4" s="42" t="s">
        <v>761</v>
      </c>
    </row>
    <row r="5" spans="2:22" x14ac:dyDescent="0.25">
      <c r="B5" s="90" t="s">
        <v>53</v>
      </c>
      <c r="C5" s="159" t="s">
        <v>728</v>
      </c>
      <c r="D5" s="160" t="s">
        <v>728</v>
      </c>
      <c r="E5" s="160" t="s">
        <v>18</v>
      </c>
      <c r="F5" s="83" t="s">
        <v>18</v>
      </c>
      <c r="G5" s="83" t="s">
        <v>18</v>
      </c>
      <c r="H5" s="83" t="s">
        <v>727</v>
      </c>
      <c r="J5" s="3" t="s">
        <v>54</v>
      </c>
      <c r="K5" s="4" t="s">
        <v>732</v>
      </c>
      <c r="L5" s="4" t="s">
        <v>733</v>
      </c>
      <c r="M5" s="80" t="s">
        <v>730</v>
      </c>
      <c r="N5" s="80" t="s">
        <v>10</v>
      </c>
      <c r="O5" s="80" t="s">
        <v>730</v>
      </c>
      <c r="Q5" s="43" t="s">
        <v>750</v>
      </c>
      <c r="R5" s="42" t="s">
        <v>24</v>
      </c>
      <c r="S5" s="71" t="s">
        <v>751</v>
      </c>
      <c r="U5" s="164" t="s">
        <v>762</v>
      </c>
      <c r="V5" s="54" t="s">
        <v>763</v>
      </c>
    </row>
    <row r="6" spans="2:22" x14ac:dyDescent="0.25">
      <c r="B6" s="93" t="s">
        <v>54</v>
      </c>
      <c r="C6" s="161" t="s">
        <v>728</v>
      </c>
      <c r="D6" s="4" t="s">
        <v>18</v>
      </c>
      <c r="E6" s="4" t="s">
        <v>727</v>
      </c>
      <c r="F6" s="80" t="s">
        <v>18</v>
      </c>
      <c r="G6" s="80" t="s">
        <v>727</v>
      </c>
      <c r="H6" s="80" t="s">
        <v>729</v>
      </c>
      <c r="J6" s="5" t="s">
        <v>55</v>
      </c>
      <c r="K6" s="1" t="s">
        <v>10</v>
      </c>
      <c r="L6" s="1" t="s">
        <v>10</v>
      </c>
      <c r="M6" s="83" t="s">
        <v>10</v>
      </c>
      <c r="N6" s="83" t="s">
        <v>10</v>
      </c>
      <c r="O6" s="83" t="s">
        <v>733</v>
      </c>
      <c r="Q6" s="45" t="s">
        <v>752</v>
      </c>
      <c r="R6" s="164" t="s">
        <v>23</v>
      </c>
      <c r="S6" s="70" t="s">
        <v>53</v>
      </c>
      <c r="U6" s="72" t="s">
        <v>532</v>
      </c>
      <c r="V6" s="42" t="s">
        <v>764</v>
      </c>
    </row>
    <row r="7" spans="2:22" x14ac:dyDescent="0.25">
      <c r="B7" s="92" t="s">
        <v>55</v>
      </c>
      <c r="C7" s="162" t="s">
        <v>18</v>
      </c>
      <c r="D7" s="1" t="s">
        <v>18</v>
      </c>
      <c r="E7" s="1" t="s">
        <v>726</v>
      </c>
      <c r="F7" s="83" t="s">
        <v>728</v>
      </c>
      <c r="G7" s="83" t="s">
        <v>727</v>
      </c>
      <c r="H7" s="83" t="s">
        <v>729</v>
      </c>
      <c r="J7" s="3" t="s">
        <v>56</v>
      </c>
      <c r="K7" s="4" t="s">
        <v>733</v>
      </c>
      <c r="L7" s="4" t="s">
        <v>10</v>
      </c>
      <c r="M7" s="80" t="s">
        <v>10</v>
      </c>
      <c r="N7" s="80" t="s">
        <v>10</v>
      </c>
      <c r="O7" s="80" t="s">
        <v>733</v>
      </c>
      <c r="Q7" s="64" t="s">
        <v>753</v>
      </c>
      <c r="R7" s="165" t="s">
        <v>754</v>
      </c>
      <c r="S7" s="165" t="s">
        <v>55</v>
      </c>
      <c r="U7" s="164" t="s">
        <v>533</v>
      </c>
      <c r="V7" s="54" t="s">
        <v>765</v>
      </c>
    </row>
    <row r="8" spans="2:22" x14ac:dyDescent="0.25">
      <c r="B8" s="93" t="s">
        <v>56</v>
      </c>
      <c r="C8" s="161" t="s">
        <v>18</v>
      </c>
      <c r="D8" s="4" t="s">
        <v>727</v>
      </c>
      <c r="E8" s="4" t="s">
        <v>726</v>
      </c>
      <c r="F8" s="80" t="s">
        <v>727</v>
      </c>
      <c r="G8" s="80" t="s">
        <v>728</v>
      </c>
      <c r="H8" s="80" t="s">
        <v>729</v>
      </c>
      <c r="J8" s="5">
        <v>6</v>
      </c>
      <c r="K8" s="1" t="s">
        <v>734</v>
      </c>
      <c r="L8" s="1" t="s">
        <v>10</v>
      </c>
      <c r="M8" s="83" t="s">
        <v>10</v>
      </c>
      <c r="N8" s="83" t="s">
        <v>10</v>
      </c>
      <c r="O8" s="83" t="s">
        <v>735</v>
      </c>
      <c r="Q8" s="45" t="s">
        <v>755</v>
      </c>
      <c r="R8" s="164" t="s">
        <v>287</v>
      </c>
      <c r="S8" s="70" t="s">
        <v>54</v>
      </c>
      <c r="U8" s="72">
        <v>10</v>
      </c>
      <c r="V8" s="42" t="s">
        <v>766</v>
      </c>
    </row>
    <row r="9" spans="2:22" x14ac:dyDescent="0.25">
      <c r="B9" s="92">
        <v>6</v>
      </c>
      <c r="C9" s="162" t="s">
        <v>726</v>
      </c>
      <c r="D9" s="1" t="s">
        <v>18</v>
      </c>
      <c r="E9" s="1" t="s">
        <v>726</v>
      </c>
      <c r="F9" s="83" t="s">
        <v>727</v>
      </c>
      <c r="G9" s="83" t="s">
        <v>728</v>
      </c>
      <c r="H9" s="83" t="s">
        <v>729</v>
      </c>
      <c r="J9" s="3">
        <v>7</v>
      </c>
      <c r="K9" s="4" t="s">
        <v>734</v>
      </c>
      <c r="L9" s="4" t="s">
        <v>10</v>
      </c>
      <c r="M9" s="80" t="s">
        <v>10</v>
      </c>
      <c r="N9" s="80" t="s">
        <v>10</v>
      </c>
      <c r="O9" s="80" t="s">
        <v>10</v>
      </c>
      <c r="Q9" s="43" t="s">
        <v>756</v>
      </c>
      <c r="R9" s="72" t="s">
        <v>23</v>
      </c>
      <c r="S9" s="71" t="s">
        <v>53</v>
      </c>
      <c r="U9" s="164">
        <v>11</v>
      </c>
      <c r="V9" s="54" t="s">
        <v>767</v>
      </c>
    </row>
    <row r="10" spans="2:22" ht="14.25" x14ac:dyDescent="0.3">
      <c r="B10" s="93">
        <v>7</v>
      </c>
      <c r="C10" s="161" t="s">
        <v>727</v>
      </c>
      <c r="D10" s="4" t="s">
        <v>18</v>
      </c>
      <c r="E10" s="4" t="s">
        <v>18</v>
      </c>
      <c r="F10" s="80" t="s">
        <v>18</v>
      </c>
      <c r="G10" s="80" t="s">
        <v>728</v>
      </c>
      <c r="H10" s="80" t="s">
        <v>726</v>
      </c>
      <c r="J10" s="5">
        <v>8</v>
      </c>
      <c r="K10" s="1" t="s">
        <v>10</v>
      </c>
      <c r="L10" s="1" t="s">
        <v>10</v>
      </c>
      <c r="M10" s="83" t="s">
        <v>10</v>
      </c>
      <c r="N10" s="83" t="s">
        <v>10</v>
      </c>
      <c r="O10" s="83" t="s">
        <v>10</v>
      </c>
      <c r="Q10" s="167" t="s">
        <v>757</v>
      </c>
      <c r="R10" s="164" t="s">
        <v>25</v>
      </c>
      <c r="S10" s="70" t="s">
        <v>105</v>
      </c>
      <c r="U10" s="73" t="s">
        <v>44</v>
      </c>
      <c r="V10" s="68" t="s">
        <v>768</v>
      </c>
    </row>
    <row r="11" spans="2:22" x14ac:dyDescent="0.25">
      <c r="B11" s="92">
        <v>8</v>
      </c>
      <c r="C11" s="162" t="s">
        <v>726</v>
      </c>
      <c r="D11" s="1" t="s">
        <v>18</v>
      </c>
      <c r="E11" s="1" t="s">
        <v>726</v>
      </c>
      <c r="F11" s="83" t="s">
        <v>727</v>
      </c>
      <c r="G11" s="83" t="s">
        <v>728</v>
      </c>
      <c r="H11" s="83" t="s">
        <v>729</v>
      </c>
      <c r="J11" s="3">
        <v>9</v>
      </c>
      <c r="K11" s="4" t="s">
        <v>10</v>
      </c>
      <c r="L11" s="4" t="s">
        <v>10</v>
      </c>
      <c r="M11" s="80" t="s">
        <v>10</v>
      </c>
      <c r="N11" s="80" t="s">
        <v>10</v>
      </c>
      <c r="O11" s="80" t="s">
        <v>10</v>
      </c>
      <c r="Q11" s="39" t="s">
        <v>210</v>
      </c>
      <c r="R11" s="9" t="s">
        <v>23</v>
      </c>
      <c r="S11" s="12" t="s">
        <v>53</v>
      </c>
    </row>
    <row r="12" spans="2:22" x14ac:dyDescent="0.25">
      <c r="B12" s="93">
        <v>9</v>
      </c>
      <c r="C12" s="161" t="s">
        <v>18</v>
      </c>
      <c r="D12" s="4" t="s">
        <v>726</v>
      </c>
      <c r="E12" s="4" t="s">
        <v>726</v>
      </c>
      <c r="F12" s="80" t="s">
        <v>727</v>
      </c>
      <c r="G12" s="80" t="s">
        <v>728</v>
      </c>
      <c r="H12" s="80" t="s">
        <v>729</v>
      </c>
      <c r="J12" s="5">
        <v>10</v>
      </c>
      <c r="K12" s="1" t="s">
        <v>10</v>
      </c>
      <c r="L12" s="1" t="s">
        <v>10</v>
      </c>
      <c r="M12" s="83" t="s">
        <v>10</v>
      </c>
      <c r="N12" s="83" t="s">
        <v>10</v>
      </c>
      <c r="O12" s="83" t="s">
        <v>10</v>
      </c>
      <c r="Q12" s="115" t="s">
        <v>758</v>
      </c>
      <c r="R12" s="104" t="s">
        <v>25</v>
      </c>
      <c r="S12" s="166" t="s">
        <v>105</v>
      </c>
    </row>
    <row r="13" spans="2:22" x14ac:dyDescent="0.25">
      <c r="B13" s="92">
        <v>10</v>
      </c>
      <c r="C13" s="162" t="s">
        <v>18</v>
      </c>
      <c r="D13" s="1" t="s">
        <v>18</v>
      </c>
      <c r="E13" s="1" t="s">
        <v>726</v>
      </c>
      <c r="F13" s="83" t="s">
        <v>726</v>
      </c>
      <c r="G13" s="83" t="s">
        <v>728</v>
      </c>
      <c r="H13" s="83" t="s">
        <v>729</v>
      </c>
      <c r="J13" s="3">
        <v>11</v>
      </c>
      <c r="K13" s="4" t="s">
        <v>10</v>
      </c>
      <c r="L13" s="4" t="s">
        <v>735</v>
      </c>
      <c r="M13" s="80" t="s">
        <v>735</v>
      </c>
      <c r="N13" s="80" t="s">
        <v>10</v>
      </c>
      <c r="O13" s="80" t="s">
        <v>10</v>
      </c>
    </row>
    <row r="14" spans="2:22" x14ac:dyDescent="0.25">
      <c r="B14" s="93">
        <v>11</v>
      </c>
      <c r="C14" s="161" t="s">
        <v>18</v>
      </c>
      <c r="D14" s="4" t="s">
        <v>18</v>
      </c>
      <c r="E14" s="4" t="s">
        <v>726</v>
      </c>
      <c r="F14" s="80" t="s">
        <v>727</v>
      </c>
      <c r="G14" s="80" t="s">
        <v>728</v>
      </c>
      <c r="H14" s="80" t="s">
        <v>18</v>
      </c>
      <c r="J14" s="95" t="s">
        <v>44</v>
      </c>
      <c r="K14" s="89" t="s">
        <v>736</v>
      </c>
      <c r="L14" s="89" t="s">
        <v>737</v>
      </c>
      <c r="M14" s="89" t="s">
        <v>737</v>
      </c>
      <c r="N14" s="89" t="s">
        <v>738</v>
      </c>
      <c r="O14" s="89" t="s">
        <v>737</v>
      </c>
    </row>
    <row r="15" spans="2:22" x14ac:dyDescent="0.25">
      <c r="B15" s="157" t="s">
        <v>44</v>
      </c>
      <c r="C15" s="163" t="s">
        <v>729</v>
      </c>
      <c r="D15" s="89" t="s">
        <v>729</v>
      </c>
      <c r="E15" s="89" t="s">
        <v>729</v>
      </c>
      <c r="F15" s="89" t="s">
        <v>727</v>
      </c>
      <c r="G15" s="89" t="s">
        <v>18</v>
      </c>
      <c r="H15" s="89" t="s">
        <v>18</v>
      </c>
      <c r="J15" s="313" t="s">
        <v>739</v>
      </c>
      <c r="K15" s="313"/>
      <c r="L15" s="313"/>
      <c r="M15" s="313"/>
      <c r="N15" s="313"/>
      <c r="O15" s="313"/>
    </row>
    <row r="16" spans="2:22" x14ac:dyDescent="0.25">
      <c r="J16" s="349" t="s">
        <v>740</v>
      </c>
      <c r="K16" s="324"/>
      <c r="L16" s="324"/>
      <c r="M16" s="324"/>
      <c r="N16" s="324"/>
      <c r="O16" s="324"/>
    </row>
    <row r="17" spans="10:15" x14ac:dyDescent="0.25">
      <c r="J17" s="349" t="s">
        <v>741</v>
      </c>
      <c r="K17" s="324"/>
      <c r="L17" s="324"/>
      <c r="M17" s="324"/>
      <c r="N17" s="324"/>
      <c r="O17" s="324"/>
    </row>
  </sheetData>
  <mergeCells count="8">
    <mergeCell ref="B2:H2"/>
    <mergeCell ref="D3:H3"/>
    <mergeCell ref="J2:O2"/>
    <mergeCell ref="J15:O15"/>
    <mergeCell ref="J16:O16"/>
    <mergeCell ref="J17:O17"/>
    <mergeCell ref="Q2:S2"/>
    <mergeCell ref="U2:V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/>
  </sheetViews>
  <sheetFormatPr defaultRowHeight="13.5" x14ac:dyDescent="0.25"/>
  <cols>
    <col min="1" max="1" width="9.140625" style="23"/>
    <col min="2" max="3" width="5.140625" style="23" customWidth="1"/>
    <col min="4" max="4" width="11.140625" style="23" customWidth="1"/>
    <col min="5" max="7" width="14.7109375" style="23" customWidth="1"/>
    <col min="8" max="16384" width="9.140625" style="23"/>
  </cols>
  <sheetData>
    <row r="2" spans="2:7" x14ac:dyDescent="0.25">
      <c r="B2" s="293" t="s">
        <v>769</v>
      </c>
      <c r="C2" s="293"/>
      <c r="D2" s="293"/>
      <c r="E2" s="293"/>
      <c r="F2" s="293"/>
      <c r="G2" s="293"/>
    </row>
    <row r="3" spans="2:7" x14ac:dyDescent="0.25">
      <c r="B3" s="109" t="s">
        <v>436</v>
      </c>
      <c r="C3" s="110" t="s">
        <v>770</v>
      </c>
      <c r="D3" s="110" t="s">
        <v>771</v>
      </c>
      <c r="E3" s="293" t="s">
        <v>809</v>
      </c>
      <c r="F3" s="293"/>
      <c r="G3" s="293"/>
    </row>
    <row r="4" spans="2:7" x14ac:dyDescent="0.25">
      <c r="B4" s="353" t="s">
        <v>105</v>
      </c>
      <c r="C4" s="353" t="s">
        <v>772</v>
      </c>
      <c r="D4" s="355" t="s">
        <v>450</v>
      </c>
      <c r="E4" s="43" t="s">
        <v>773</v>
      </c>
      <c r="F4" s="64" t="s">
        <v>774</v>
      </c>
      <c r="G4" s="64" t="s">
        <v>775</v>
      </c>
    </row>
    <row r="5" spans="2:7" x14ac:dyDescent="0.25">
      <c r="B5" s="354"/>
      <c r="C5" s="354"/>
      <c r="D5" s="356"/>
      <c r="E5" s="43" t="s">
        <v>776</v>
      </c>
      <c r="F5" s="64" t="s">
        <v>777</v>
      </c>
      <c r="G5" s="64" t="s">
        <v>778</v>
      </c>
    </row>
    <row r="6" spans="2:7" x14ac:dyDescent="0.25">
      <c r="B6" s="351" t="s">
        <v>53</v>
      </c>
      <c r="C6" s="351" t="s">
        <v>772</v>
      </c>
      <c r="D6" s="352" t="s">
        <v>457</v>
      </c>
      <c r="E6" s="45" t="s">
        <v>779</v>
      </c>
      <c r="F6" s="47" t="s">
        <v>780</v>
      </c>
      <c r="G6" s="47" t="s">
        <v>781</v>
      </c>
    </row>
    <row r="7" spans="2:7" x14ac:dyDescent="0.25">
      <c r="B7" s="351"/>
      <c r="C7" s="351"/>
      <c r="D7" s="352"/>
      <c r="E7" s="45" t="s">
        <v>782</v>
      </c>
      <c r="F7" s="47" t="s">
        <v>783</v>
      </c>
      <c r="G7" s="47" t="s">
        <v>784</v>
      </c>
    </row>
    <row r="8" spans="2:7" x14ac:dyDescent="0.25">
      <c r="B8" s="354" t="s">
        <v>54</v>
      </c>
      <c r="C8" s="354" t="s">
        <v>772</v>
      </c>
      <c r="D8" s="356" t="s">
        <v>133</v>
      </c>
      <c r="E8" s="43" t="s">
        <v>773</v>
      </c>
      <c r="F8" s="64" t="s">
        <v>785</v>
      </c>
      <c r="G8" s="64" t="s">
        <v>786</v>
      </c>
    </row>
    <row r="9" spans="2:7" x14ac:dyDescent="0.25">
      <c r="B9" s="354"/>
      <c r="C9" s="354"/>
      <c r="D9" s="356"/>
      <c r="E9" s="43" t="s">
        <v>787</v>
      </c>
      <c r="F9" s="64" t="s">
        <v>788</v>
      </c>
      <c r="G9" s="64" t="s">
        <v>789</v>
      </c>
    </row>
    <row r="10" spans="2:7" x14ac:dyDescent="0.25">
      <c r="B10" s="351" t="s">
        <v>55</v>
      </c>
      <c r="C10" s="351" t="s">
        <v>790</v>
      </c>
      <c r="D10" s="352" t="s">
        <v>133</v>
      </c>
      <c r="E10" s="45" t="s">
        <v>791</v>
      </c>
      <c r="F10" s="47" t="s">
        <v>792</v>
      </c>
      <c r="G10" s="47" t="s">
        <v>793</v>
      </c>
    </row>
    <row r="11" spans="2:7" x14ac:dyDescent="0.25">
      <c r="B11" s="351"/>
      <c r="C11" s="351"/>
      <c r="D11" s="352"/>
      <c r="E11" s="45" t="s">
        <v>794</v>
      </c>
      <c r="F11" s="47" t="s">
        <v>795</v>
      </c>
      <c r="G11" s="47" t="s">
        <v>796</v>
      </c>
    </row>
    <row r="12" spans="2:7" x14ac:dyDescent="0.25">
      <c r="B12" s="354" t="s">
        <v>56</v>
      </c>
      <c r="C12" s="354" t="s">
        <v>790</v>
      </c>
      <c r="D12" s="356" t="s">
        <v>457</v>
      </c>
      <c r="E12" s="43" t="s">
        <v>797</v>
      </c>
      <c r="F12" s="64" t="s">
        <v>798</v>
      </c>
      <c r="G12" s="64" t="s">
        <v>781</v>
      </c>
    </row>
    <row r="13" spans="2:7" x14ac:dyDescent="0.25">
      <c r="B13" s="354"/>
      <c r="C13" s="354"/>
      <c r="D13" s="356"/>
      <c r="E13" s="43" t="s">
        <v>799</v>
      </c>
      <c r="F13" s="64" t="s">
        <v>800</v>
      </c>
      <c r="G13" s="64" t="s">
        <v>801</v>
      </c>
    </row>
    <row r="14" spans="2:7" x14ac:dyDescent="0.25">
      <c r="B14" s="358" t="s">
        <v>57</v>
      </c>
      <c r="C14" s="358" t="s">
        <v>802</v>
      </c>
      <c r="D14" s="360" t="s">
        <v>91</v>
      </c>
      <c r="E14" s="51" t="s">
        <v>797</v>
      </c>
      <c r="F14" s="47" t="s">
        <v>803</v>
      </c>
      <c r="G14" s="47" t="s">
        <v>804</v>
      </c>
    </row>
    <row r="15" spans="2:7" x14ac:dyDescent="0.25">
      <c r="B15" s="359"/>
      <c r="C15" s="359"/>
      <c r="D15" s="361"/>
      <c r="E15" s="115" t="s">
        <v>805</v>
      </c>
      <c r="F15" s="116" t="s">
        <v>806</v>
      </c>
      <c r="G15" s="116" t="s">
        <v>807</v>
      </c>
    </row>
    <row r="16" spans="2:7" x14ac:dyDescent="0.25">
      <c r="B16" s="357" t="s">
        <v>808</v>
      </c>
      <c r="C16" s="357"/>
      <c r="D16" s="357"/>
      <c r="E16" s="357"/>
      <c r="F16" s="357"/>
      <c r="G16" s="357"/>
    </row>
  </sheetData>
  <mergeCells count="21">
    <mergeCell ref="B16:G16"/>
    <mergeCell ref="B12:B13"/>
    <mergeCell ref="C12:C13"/>
    <mergeCell ref="D12:D13"/>
    <mergeCell ref="B14:B15"/>
    <mergeCell ref="C14:C15"/>
    <mergeCell ref="D14:D15"/>
    <mergeCell ref="B8:B9"/>
    <mergeCell ref="C8:C9"/>
    <mergeCell ref="D8:D9"/>
    <mergeCell ref="B10:B11"/>
    <mergeCell ref="C10:C11"/>
    <mergeCell ref="D10:D11"/>
    <mergeCell ref="B6:B7"/>
    <mergeCell ref="C6:C7"/>
    <mergeCell ref="D6:D7"/>
    <mergeCell ref="B2:G2"/>
    <mergeCell ref="E3:G3"/>
    <mergeCell ref="B4:B5"/>
    <mergeCell ref="C4:C5"/>
    <mergeCell ref="D4:D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workbookViewId="0"/>
  </sheetViews>
  <sheetFormatPr defaultRowHeight="13.5" x14ac:dyDescent="0.25"/>
  <cols>
    <col min="1" max="1" width="9.140625" style="23"/>
    <col min="2" max="2" width="5.7109375" style="23" customWidth="1"/>
    <col min="3" max="5" width="18.140625" style="23" customWidth="1"/>
    <col min="6" max="6" width="9.140625" style="23"/>
    <col min="7" max="7" width="5.7109375" style="23" customWidth="1"/>
    <col min="8" max="10" width="18.140625" style="23" customWidth="1"/>
    <col min="11" max="11" width="9.140625" style="23"/>
    <col min="12" max="12" width="5.7109375" style="23" customWidth="1"/>
    <col min="13" max="15" width="18.140625" style="23" customWidth="1"/>
    <col min="16" max="16384" width="9.140625" style="23"/>
  </cols>
  <sheetData>
    <row r="2" spans="2:15" x14ac:dyDescent="0.25">
      <c r="B2" s="293" t="s">
        <v>810</v>
      </c>
      <c r="C2" s="293"/>
      <c r="D2" s="293"/>
      <c r="E2" s="293"/>
      <c r="G2" s="293" t="s">
        <v>859</v>
      </c>
      <c r="H2" s="293"/>
      <c r="I2" s="293"/>
      <c r="J2" s="293"/>
      <c r="L2" s="293" t="s">
        <v>859</v>
      </c>
      <c r="M2" s="293"/>
      <c r="N2" s="293"/>
      <c r="O2" s="293"/>
    </row>
    <row r="3" spans="2:15" x14ac:dyDescent="0.25">
      <c r="B3" s="106" t="s">
        <v>489</v>
      </c>
      <c r="C3" s="110" t="s">
        <v>811</v>
      </c>
      <c r="D3" s="110" t="s">
        <v>726</v>
      </c>
      <c r="E3" s="110" t="s">
        <v>812</v>
      </c>
      <c r="G3" s="106" t="s">
        <v>489</v>
      </c>
      <c r="H3" s="110" t="s">
        <v>727</v>
      </c>
      <c r="I3" s="110" t="s">
        <v>728</v>
      </c>
      <c r="J3" s="110" t="s">
        <v>860</v>
      </c>
      <c r="L3" s="106" t="s">
        <v>489</v>
      </c>
      <c r="M3" s="110" t="s">
        <v>729</v>
      </c>
      <c r="N3" s="110" t="s">
        <v>736</v>
      </c>
      <c r="O3" s="110" t="s">
        <v>898</v>
      </c>
    </row>
    <row r="4" spans="2:15" x14ac:dyDescent="0.25">
      <c r="B4" s="169">
        <v>1</v>
      </c>
      <c r="C4" s="170" t="s">
        <v>813</v>
      </c>
      <c r="D4" s="171" t="s">
        <v>814</v>
      </c>
      <c r="E4" s="172" t="s">
        <v>552</v>
      </c>
      <c r="G4" s="169">
        <v>1</v>
      </c>
      <c r="H4" s="170" t="s">
        <v>861</v>
      </c>
      <c r="I4" s="170" t="s">
        <v>862</v>
      </c>
      <c r="J4" s="170" t="s">
        <v>615</v>
      </c>
      <c r="L4" s="169">
        <v>1</v>
      </c>
      <c r="M4" s="176" t="s">
        <v>899</v>
      </c>
      <c r="N4" s="170" t="s">
        <v>863</v>
      </c>
      <c r="O4" s="170" t="s">
        <v>821</v>
      </c>
    </row>
    <row r="5" spans="2:15" x14ac:dyDescent="0.25">
      <c r="B5" s="9">
        <v>2</v>
      </c>
      <c r="C5" s="39" t="s">
        <v>815</v>
      </c>
      <c r="D5" s="112" t="s">
        <v>816</v>
      </c>
      <c r="E5" s="39" t="s">
        <v>553</v>
      </c>
      <c r="G5" s="9">
        <v>2</v>
      </c>
      <c r="H5" s="112" t="s">
        <v>863</v>
      </c>
      <c r="I5" s="114" t="s">
        <v>864</v>
      </c>
      <c r="J5" s="112" t="s">
        <v>558</v>
      </c>
      <c r="L5" s="9">
        <v>2</v>
      </c>
      <c r="M5" s="112" t="s">
        <v>900</v>
      </c>
      <c r="N5" s="112" t="s">
        <v>901</v>
      </c>
      <c r="O5" s="174" t="s">
        <v>820</v>
      </c>
    </row>
    <row r="6" spans="2:15" x14ac:dyDescent="0.25">
      <c r="B6" s="10">
        <v>3</v>
      </c>
      <c r="C6" s="113" t="s">
        <v>817</v>
      </c>
      <c r="D6" s="113" t="s">
        <v>818</v>
      </c>
      <c r="E6" s="113" t="s">
        <v>612</v>
      </c>
      <c r="G6" s="10">
        <v>3</v>
      </c>
      <c r="H6" s="51" t="s">
        <v>865</v>
      </c>
      <c r="I6" s="118" t="s">
        <v>820</v>
      </c>
      <c r="J6" s="113" t="s">
        <v>614</v>
      </c>
      <c r="L6" s="10">
        <v>3</v>
      </c>
      <c r="M6" s="51" t="s">
        <v>902</v>
      </c>
      <c r="N6" s="113" t="s">
        <v>819</v>
      </c>
      <c r="O6" s="117" t="s">
        <v>571</v>
      </c>
    </row>
    <row r="7" spans="2:15" x14ac:dyDescent="0.25">
      <c r="B7" s="10">
        <v>4</v>
      </c>
      <c r="C7" s="51" t="s">
        <v>819</v>
      </c>
      <c r="D7" s="120" t="s">
        <v>820</v>
      </c>
      <c r="E7" s="117" t="s">
        <v>821</v>
      </c>
      <c r="G7" s="10">
        <v>4</v>
      </c>
      <c r="H7" s="113" t="s">
        <v>866</v>
      </c>
      <c r="I7" s="51" t="s">
        <v>867</v>
      </c>
      <c r="J7" s="113" t="s">
        <v>554</v>
      </c>
      <c r="L7" s="10">
        <v>4</v>
      </c>
      <c r="M7" s="113" t="s">
        <v>813</v>
      </c>
      <c r="N7" s="59" t="s">
        <v>822</v>
      </c>
      <c r="O7" s="113" t="s">
        <v>576</v>
      </c>
    </row>
    <row r="8" spans="2:15" x14ac:dyDescent="0.25">
      <c r="B8" s="9">
        <v>5</v>
      </c>
      <c r="C8" s="56" t="s">
        <v>822</v>
      </c>
      <c r="D8" s="112" t="s">
        <v>823</v>
      </c>
      <c r="E8" s="112" t="s">
        <v>556</v>
      </c>
      <c r="G8" s="9">
        <v>5</v>
      </c>
      <c r="H8" s="112" t="s">
        <v>819</v>
      </c>
      <c r="I8" s="39" t="s">
        <v>868</v>
      </c>
      <c r="J8" s="114" t="s">
        <v>869</v>
      </c>
      <c r="L8" s="9">
        <v>5</v>
      </c>
      <c r="M8" s="39" t="s">
        <v>903</v>
      </c>
      <c r="N8" s="112" t="s">
        <v>904</v>
      </c>
      <c r="O8" s="39" t="s">
        <v>905</v>
      </c>
    </row>
    <row r="9" spans="2:15" x14ac:dyDescent="0.25">
      <c r="B9" s="17" t="s">
        <v>57</v>
      </c>
      <c r="C9" s="112" t="s">
        <v>824</v>
      </c>
      <c r="D9" s="112" t="s">
        <v>825</v>
      </c>
      <c r="E9" s="174" t="s">
        <v>820</v>
      </c>
      <c r="G9" s="17" t="s">
        <v>57</v>
      </c>
      <c r="H9" s="39" t="s">
        <v>870</v>
      </c>
      <c r="I9" s="39" t="s">
        <v>871</v>
      </c>
      <c r="J9" s="112" t="s">
        <v>872</v>
      </c>
      <c r="L9" s="17" t="s">
        <v>57</v>
      </c>
      <c r="M9" s="112" t="s">
        <v>906</v>
      </c>
      <c r="N9" s="39" t="s">
        <v>907</v>
      </c>
      <c r="O9" s="114" t="s">
        <v>908</v>
      </c>
    </row>
    <row r="10" spans="2:15" x14ac:dyDescent="0.25">
      <c r="B10" s="10">
        <v>7</v>
      </c>
      <c r="C10" s="113" t="s">
        <v>826</v>
      </c>
      <c r="D10" s="117" t="s">
        <v>827</v>
      </c>
      <c r="E10" s="113" t="s">
        <v>828</v>
      </c>
      <c r="G10" s="10">
        <v>7</v>
      </c>
      <c r="H10" s="51" t="s">
        <v>873</v>
      </c>
      <c r="I10" s="113" t="s">
        <v>874</v>
      </c>
      <c r="J10" s="113" t="s">
        <v>634</v>
      </c>
      <c r="L10" s="10">
        <v>7</v>
      </c>
      <c r="M10" s="113" t="s">
        <v>824</v>
      </c>
      <c r="N10" s="113" t="s">
        <v>826</v>
      </c>
      <c r="O10" s="113" t="s">
        <v>642</v>
      </c>
    </row>
    <row r="11" spans="2:15" x14ac:dyDescent="0.25">
      <c r="B11" s="10">
        <v>8</v>
      </c>
      <c r="C11" s="51" t="s">
        <v>829</v>
      </c>
      <c r="D11" s="59" t="s">
        <v>830</v>
      </c>
      <c r="E11" s="113" t="s">
        <v>831</v>
      </c>
      <c r="G11" s="10">
        <v>8</v>
      </c>
      <c r="H11" s="51" t="s">
        <v>875</v>
      </c>
      <c r="I11" s="113" t="s">
        <v>876</v>
      </c>
      <c r="J11" s="113" t="s">
        <v>566</v>
      </c>
      <c r="L11" s="10">
        <v>8</v>
      </c>
      <c r="M11" s="51" t="s">
        <v>909</v>
      </c>
      <c r="N11" s="117" t="s">
        <v>829</v>
      </c>
      <c r="O11" s="51" t="s">
        <v>595</v>
      </c>
    </row>
    <row r="12" spans="2:15" x14ac:dyDescent="0.25">
      <c r="B12" s="9">
        <v>9</v>
      </c>
      <c r="C12" s="112" t="s">
        <v>832</v>
      </c>
      <c r="D12" s="112" t="s">
        <v>833</v>
      </c>
      <c r="E12" s="112" t="s">
        <v>834</v>
      </c>
      <c r="G12" s="9">
        <v>9</v>
      </c>
      <c r="H12" s="114" t="s">
        <v>829</v>
      </c>
      <c r="I12" s="56" t="s">
        <v>877</v>
      </c>
      <c r="J12" s="39" t="s">
        <v>878</v>
      </c>
      <c r="L12" s="9">
        <v>9</v>
      </c>
      <c r="M12" s="39" t="s">
        <v>910</v>
      </c>
      <c r="N12" s="39" t="s">
        <v>911</v>
      </c>
      <c r="O12" s="112" t="s">
        <v>577</v>
      </c>
    </row>
    <row r="13" spans="2:15" x14ac:dyDescent="0.25">
      <c r="B13" s="9">
        <v>10</v>
      </c>
      <c r="C13" s="112" t="s">
        <v>835</v>
      </c>
      <c r="D13" s="39" t="s">
        <v>836</v>
      </c>
      <c r="E13" s="112" t="s">
        <v>578</v>
      </c>
      <c r="G13" s="9">
        <v>10</v>
      </c>
      <c r="H13" s="112" t="s">
        <v>879</v>
      </c>
      <c r="I13" s="112" t="s">
        <v>880</v>
      </c>
      <c r="J13" s="39" t="s">
        <v>881</v>
      </c>
      <c r="L13" s="9">
        <v>10</v>
      </c>
      <c r="M13" s="112" t="s">
        <v>912</v>
      </c>
      <c r="N13" s="112" t="s">
        <v>913</v>
      </c>
      <c r="O13" s="112" t="s">
        <v>580</v>
      </c>
    </row>
    <row r="14" spans="2:15" x14ac:dyDescent="0.25">
      <c r="B14" s="10">
        <v>11</v>
      </c>
      <c r="C14" s="51" t="s">
        <v>837</v>
      </c>
      <c r="D14" s="51" t="s">
        <v>838</v>
      </c>
      <c r="E14" s="113" t="s">
        <v>587</v>
      </c>
      <c r="G14" s="10">
        <v>11</v>
      </c>
      <c r="H14" s="51" t="s">
        <v>882</v>
      </c>
      <c r="I14" s="113" t="s">
        <v>883</v>
      </c>
      <c r="J14" s="117" t="s">
        <v>657</v>
      </c>
      <c r="L14" s="10">
        <v>11</v>
      </c>
      <c r="M14" s="51" t="s">
        <v>914</v>
      </c>
      <c r="N14" s="51" t="s">
        <v>835</v>
      </c>
      <c r="O14" s="113" t="s">
        <v>592</v>
      </c>
    </row>
    <row r="15" spans="2:15" x14ac:dyDescent="0.25">
      <c r="B15" s="10">
        <v>12</v>
      </c>
      <c r="C15" s="51" t="s">
        <v>839</v>
      </c>
      <c r="D15" s="51" t="s">
        <v>840</v>
      </c>
      <c r="E15" s="113" t="s">
        <v>590</v>
      </c>
      <c r="G15" s="10">
        <v>12</v>
      </c>
      <c r="H15" s="51" t="s">
        <v>835</v>
      </c>
      <c r="I15" s="113" t="s">
        <v>884</v>
      </c>
      <c r="J15" s="117" t="s">
        <v>581</v>
      </c>
      <c r="L15" s="10">
        <v>12</v>
      </c>
      <c r="M15" s="51" t="s">
        <v>915</v>
      </c>
      <c r="N15" s="51" t="s">
        <v>841</v>
      </c>
      <c r="O15" s="113" t="s">
        <v>600</v>
      </c>
    </row>
    <row r="16" spans="2:15" x14ac:dyDescent="0.25">
      <c r="B16" s="9">
        <v>13</v>
      </c>
      <c r="C16" s="39" t="s">
        <v>841</v>
      </c>
      <c r="D16" s="39" t="s">
        <v>842</v>
      </c>
      <c r="E16" s="112" t="s">
        <v>843</v>
      </c>
      <c r="G16" s="9">
        <v>13</v>
      </c>
      <c r="H16" s="39" t="s">
        <v>885</v>
      </c>
      <c r="I16" s="112" t="s">
        <v>886</v>
      </c>
      <c r="J16" s="114" t="s">
        <v>580</v>
      </c>
      <c r="L16" s="9">
        <v>13</v>
      </c>
      <c r="M16" s="39" t="s">
        <v>916</v>
      </c>
      <c r="N16" s="39" t="s">
        <v>846</v>
      </c>
      <c r="O16" s="112" t="s">
        <v>594</v>
      </c>
    </row>
    <row r="17" spans="2:15" x14ac:dyDescent="0.25">
      <c r="B17" s="9">
        <v>14</v>
      </c>
      <c r="C17" s="39" t="s">
        <v>844</v>
      </c>
      <c r="D17" s="39" t="s">
        <v>845</v>
      </c>
      <c r="E17" s="112" t="s">
        <v>574</v>
      </c>
      <c r="G17" s="9">
        <v>14</v>
      </c>
      <c r="H17" s="39" t="s">
        <v>846</v>
      </c>
      <c r="I17" s="112" t="s">
        <v>838</v>
      </c>
      <c r="J17" s="114" t="s">
        <v>662</v>
      </c>
      <c r="L17" s="9">
        <v>14</v>
      </c>
      <c r="M17" s="39" t="s">
        <v>846</v>
      </c>
      <c r="N17" s="39" t="s">
        <v>917</v>
      </c>
      <c r="O17" s="112" t="s">
        <v>918</v>
      </c>
    </row>
    <row r="18" spans="2:15" x14ac:dyDescent="0.25">
      <c r="B18" s="10">
        <v>15</v>
      </c>
      <c r="C18" s="51" t="s">
        <v>846</v>
      </c>
      <c r="D18" s="51" t="s">
        <v>847</v>
      </c>
      <c r="E18" s="113" t="s">
        <v>581</v>
      </c>
      <c r="G18" s="10">
        <v>15</v>
      </c>
      <c r="H18" s="51" t="s">
        <v>887</v>
      </c>
      <c r="I18" s="113" t="s">
        <v>888</v>
      </c>
      <c r="J18" s="117" t="s">
        <v>889</v>
      </c>
      <c r="L18" s="10">
        <v>15</v>
      </c>
      <c r="M18" s="51" t="s">
        <v>580</v>
      </c>
      <c r="N18" s="51" t="s">
        <v>580</v>
      </c>
      <c r="O18" s="113" t="s">
        <v>858</v>
      </c>
    </row>
    <row r="19" spans="2:15" x14ac:dyDescent="0.25">
      <c r="B19" s="10">
        <v>16</v>
      </c>
      <c r="C19" s="51" t="s">
        <v>580</v>
      </c>
      <c r="D19" s="51" t="s">
        <v>848</v>
      </c>
      <c r="E19" s="113" t="s">
        <v>580</v>
      </c>
      <c r="G19" s="10">
        <v>16</v>
      </c>
      <c r="H19" s="51" t="s">
        <v>580</v>
      </c>
      <c r="I19" s="113" t="s">
        <v>840</v>
      </c>
      <c r="J19" s="117" t="s">
        <v>591</v>
      </c>
      <c r="L19" s="10">
        <v>16</v>
      </c>
      <c r="M19" s="51" t="s">
        <v>919</v>
      </c>
      <c r="N19" s="51" t="s">
        <v>849</v>
      </c>
      <c r="O19" s="113" t="s">
        <v>664</v>
      </c>
    </row>
    <row r="20" spans="2:15" x14ac:dyDescent="0.25">
      <c r="B20" s="9">
        <v>17</v>
      </c>
      <c r="C20" s="39" t="s">
        <v>849</v>
      </c>
      <c r="D20" s="39" t="s">
        <v>850</v>
      </c>
      <c r="E20" s="112" t="s">
        <v>662</v>
      </c>
      <c r="G20" s="9">
        <v>17</v>
      </c>
      <c r="H20" s="39" t="s">
        <v>890</v>
      </c>
      <c r="I20" s="112" t="s">
        <v>847</v>
      </c>
      <c r="J20" s="114" t="s">
        <v>602</v>
      </c>
      <c r="L20" s="9">
        <v>17</v>
      </c>
      <c r="M20" s="39" t="s">
        <v>853</v>
      </c>
      <c r="N20" s="39" t="s">
        <v>851</v>
      </c>
      <c r="O20" s="112" t="s">
        <v>920</v>
      </c>
    </row>
    <row r="21" spans="2:15" x14ac:dyDescent="0.25">
      <c r="B21" s="9">
        <v>18</v>
      </c>
      <c r="C21" s="39" t="s">
        <v>851</v>
      </c>
      <c r="D21" s="39" t="s">
        <v>852</v>
      </c>
      <c r="E21" s="112" t="s">
        <v>653</v>
      </c>
      <c r="G21" s="9">
        <v>18</v>
      </c>
      <c r="H21" s="39" t="s">
        <v>891</v>
      </c>
      <c r="I21" s="112" t="s">
        <v>892</v>
      </c>
      <c r="J21" s="114" t="s">
        <v>606</v>
      </c>
      <c r="L21" s="9">
        <v>18</v>
      </c>
      <c r="M21" s="39" t="s">
        <v>921</v>
      </c>
      <c r="N21" s="39" t="s">
        <v>922</v>
      </c>
      <c r="O21" s="112" t="s">
        <v>606</v>
      </c>
    </row>
    <row r="22" spans="2:15" x14ac:dyDescent="0.25">
      <c r="B22" s="10">
        <v>19</v>
      </c>
      <c r="C22" s="51" t="s">
        <v>853</v>
      </c>
      <c r="D22" s="51" t="s">
        <v>854</v>
      </c>
      <c r="E22" s="113" t="s">
        <v>855</v>
      </c>
      <c r="G22" s="10">
        <v>19</v>
      </c>
      <c r="H22" s="51" t="s">
        <v>893</v>
      </c>
      <c r="I22" s="113" t="s">
        <v>894</v>
      </c>
      <c r="J22" s="117" t="s">
        <v>668</v>
      </c>
      <c r="L22" s="10">
        <v>19</v>
      </c>
      <c r="M22" s="51" t="s">
        <v>923</v>
      </c>
      <c r="N22" s="51" t="s">
        <v>924</v>
      </c>
      <c r="O22" s="113" t="s">
        <v>607</v>
      </c>
    </row>
    <row r="23" spans="2:15" x14ac:dyDescent="0.25">
      <c r="B23" s="104">
        <v>20</v>
      </c>
      <c r="C23" s="173" t="s">
        <v>856</v>
      </c>
      <c r="D23" s="116" t="s">
        <v>857</v>
      </c>
      <c r="E23" s="115" t="s">
        <v>858</v>
      </c>
      <c r="G23" s="104">
        <v>20</v>
      </c>
      <c r="H23" s="175" t="s">
        <v>895</v>
      </c>
      <c r="I23" s="115" t="s">
        <v>896</v>
      </c>
      <c r="J23" s="115" t="s">
        <v>897</v>
      </c>
      <c r="L23" s="104">
        <v>20</v>
      </c>
      <c r="M23" s="173" t="s">
        <v>893</v>
      </c>
      <c r="N23" s="115" t="s">
        <v>925</v>
      </c>
      <c r="O23" s="115" t="s">
        <v>605</v>
      </c>
    </row>
  </sheetData>
  <mergeCells count="3">
    <mergeCell ref="B2:E2"/>
    <mergeCell ref="G2:J2"/>
    <mergeCell ref="L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9"/>
  <sheetViews>
    <sheetView workbookViewId="0"/>
  </sheetViews>
  <sheetFormatPr defaultRowHeight="13.5" x14ac:dyDescent="0.25"/>
  <cols>
    <col min="1" max="1" width="9.140625" style="23"/>
    <col min="2" max="2" width="7.42578125" style="23" customWidth="1"/>
    <col min="3" max="3" width="9.140625" style="23" customWidth="1"/>
    <col min="4" max="4" width="6.5703125" style="23" customWidth="1"/>
    <col min="5" max="6" width="7.42578125" style="23" customWidth="1"/>
    <col min="7" max="8" width="7.7109375" style="23" customWidth="1"/>
    <col min="9" max="9" width="7.42578125" style="23" customWidth="1"/>
    <col min="10" max="10" width="9.140625" style="23"/>
    <col min="11" max="11" width="6.5703125" style="23" customWidth="1"/>
    <col min="12" max="16" width="6.140625" style="23" customWidth="1"/>
    <col min="17" max="17" width="9.140625" style="23"/>
    <col min="18" max="18" width="5.42578125" style="23" customWidth="1"/>
    <col min="19" max="19" width="11.140625" style="23" customWidth="1"/>
    <col min="20" max="27" width="5.42578125" style="23" customWidth="1"/>
    <col min="28" max="16384" width="9.140625" style="23"/>
  </cols>
  <sheetData>
    <row r="1" spans="2:28" x14ac:dyDescent="0.25">
      <c r="B1" s="273"/>
      <c r="C1" s="273"/>
      <c r="D1" s="273"/>
      <c r="E1" s="273"/>
      <c r="F1" s="273"/>
      <c r="G1" s="273"/>
      <c r="H1" s="273"/>
      <c r="I1" s="273"/>
      <c r="J1" s="289"/>
      <c r="K1" s="273"/>
      <c r="L1" s="273"/>
      <c r="M1" s="273"/>
      <c r="N1" s="273"/>
      <c r="O1" s="273"/>
      <c r="P1" s="273"/>
      <c r="Q1" s="289"/>
      <c r="R1" s="273"/>
      <c r="S1" s="273"/>
      <c r="T1" s="273"/>
      <c r="U1" s="273"/>
      <c r="V1" s="273"/>
      <c r="W1" s="273"/>
      <c r="X1" s="273"/>
      <c r="Y1" s="273"/>
      <c r="Z1" s="273"/>
      <c r="AA1" s="273"/>
    </row>
    <row r="2" spans="2:28" x14ac:dyDescent="0.25">
      <c r="B2" s="293" t="s">
        <v>89</v>
      </c>
      <c r="C2" s="293"/>
      <c r="D2" s="293"/>
      <c r="E2" s="293"/>
      <c r="F2" s="293"/>
      <c r="G2" s="293"/>
      <c r="H2" s="293"/>
      <c r="I2" s="293"/>
      <c r="J2" s="289"/>
      <c r="K2" s="293" t="s">
        <v>112</v>
      </c>
      <c r="L2" s="293"/>
      <c r="M2" s="293"/>
      <c r="N2" s="293"/>
      <c r="O2" s="293"/>
      <c r="P2" s="293"/>
      <c r="Q2" s="289"/>
      <c r="R2" s="293" t="s">
        <v>115</v>
      </c>
      <c r="S2" s="293"/>
      <c r="T2" s="293"/>
      <c r="U2" s="293"/>
      <c r="V2" s="293"/>
      <c r="W2" s="293"/>
      <c r="X2" s="293"/>
      <c r="Y2" s="293"/>
      <c r="Z2" s="293"/>
      <c r="AA2" s="293"/>
    </row>
    <row r="3" spans="2:28" x14ac:dyDescent="0.25">
      <c r="B3" s="8"/>
      <c r="C3" s="8" t="s">
        <v>2</v>
      </c>
      <c r="D3" s="8"/>
      <c r="E3" s="298" t="s">
        <v>90</v>
      </c>
      <c r="F3" s="298"/>
      <c r="G3" s="298"/>
      <c r="H3" s="298"/>
      <c r="I3" s="298"/>
      <c r="J3" s="289"/>
      <c r="K3" s="9"/>
      <c r="L3" s="298" t="s">
        <v>113</v>
      </c>
      <c r="M3" s="298"/>
      <c r="N3" s="298"/>
      <c r="O3" s="298"/>
      <c r="P3" s="298"/>
      <c r="Q3" s="289"/>
      <c r="R3" s="298" t="s">
        <v>116</v>
      </c>
      <c r="S3" s="299"/>
      <c r="T3" s="298" t="s">
        <v>117</v>
      </c>
      <c r="U3" s="298"/>
      <c r="V3" s="298"/>
      <c r="W3" s="298"/>
      <c r="X3" s="298"/>
      <c r="Y3" s="298"/>
      <c r="Z3" s="298"/>
      <c r="AA3" s="298"/>
    </row>
    <row r="4" spans="2:28" x14ac:dyDescent="0.25">
      <c r="B4" s="8" t="s">
        <v>91</v>
      </c>
      <c r="C4" s="8" t="s">
        <v>92</v>
      </c>
      <c r="D4" s="8" t="s">
        <v>93</v>
      </c>
      <c r="E4" s="8"/>
      <c r="F4" s="8" t="s">
        <v>94</v>
      </c>
      <c r="G4" s="8" t="s">
        <v>95</v>
      </c>
      <c r="H4" s="8" t="s">
        <v>96</v>
      </c>
      <c r="I4" s="8"/>
      <c r="K4" s="8" t="s">
        <v>91</v>
      </c>
      <c r="L4" s="298" t="s">
        <v>114</v>
      </c>
      <c r="M4" s="298"/>
      <c r="N4" s="298"/>
      <c r="O4" s="298"/>
      <c r="P4" s="298"/>
      <c r="R4" s="68" t="s">
        <v>118</v>
      </c>
      <c r="S4" s="145" t="s">
        <v>119</v>
      </c>
      <c r="T4" s="68">
        <v>1</v>
      </c>
      <c r="U4" s="68">
        <v>2</v>
      </c>
      <c r="V4" s="68">
        <v>3</v>
      </c>
      <c r="W4" s="68">
        <v>4</v>
      </c>
      <c r="X4" s="68">
        <v>5</v>
      </c>
      <c r="Y4" s="68">
        <v>6</v>
      </c>
      <c r="Z4" s="68">
        <v>7</v>
      </c>
      <c r="AA4" s="68">
        <v>8</v>
      </c>
      <c r="AB4" s="289"/>
    </row>
    <row r="5" spans="2:28" x14ac:dyDescent="0.25">
      <c r="B5" s="68" t="s">
        <v>97</v>
      </c>
      <c r="C5" s="68" t="s">
        <v>98</v>
      </c>
      <c r="D5" s="68" t="s">
        <v>99</v>
      </c>
      <c r="E5" s="68" t="s">
        <v>100</v>
      </c>
      <c r="F5" s="68" t="s">
        <v>101</v>
      </c>
      <c r="G5" s="281" t="s">
        <v>102</v>
      </c>
      <c r="H5" s="68" t="s">
        <v>103</v>
      </c>
      <c r="I5" s="68" t="s">
        <v>104</v>
      </c>
      <c r="J5" s="289"/>
      <c r="K5" s="68" t="s">
        <v>97</v>
      </c>
      <c r="L5" s="68">
        <v>1</v>
      </c>
      <c r="M5" s="68">
        <v>2</v>
      </c>
      <c r="N5" s="68">
        <v>3</v>
      </c>
      <c r="O5" s="68">
        <v>4</v>
      </c>
      <c r="P5" s="68">
        <v>5</v>
      </c>
      <c r="R5" s="33" t="s">
        <v>120</v>
      </c>
      <c r="S5" s="287" t="s">
        <v>121</v>
      </c>
      <c r="T5" s="17" t="s">
        <v>57</v>
      </c>
      <c r="U5" s="30" t="s">
        <v>122</v>
      </c>
      <c r="V5" s="30" t="s">
        <v>122</v>
      </c>
      <c r="W5" s="30" t="s">
        <v>123</v>
      </c>
      <c r="X5" s="30" t="s">
        <v>123</v>
      </c>
      <c r="Y5" s="30" t="s">
        <v>123</v>
      </c>
      <c r="Z5" s="30" t="s">
        <v>123</v>
      </c>
      <c r="AA5" s="30" t="s">
        <v>123</v>
      </c>
      <c r="AB5" s="289"/>
    </row>
    <row r="6" spans="2:28" x14ac:dyDescent="0.25">
      <c r="B6" s="9">
        <v>1</v>
      </c>
      <c r="C6" s="25">
        <v>0</v>
      </c>
      <c r="D6" s="9" t="s">
        <v>105</v>
      </c>
      <c r="E6" s="9">
        <v>11</v>
      </c>
      <c r="F6" s="9">
        <v>12</v>
      </c>
      <c r="G6" s="9">
        <v>14</v>
      </c>
      <c r="H6" s="9">
        <v>16</v>
      </c>
      <c r="I6" s="26">
        <v>15</v>
      </c>
      <c r="J6" s="289"/>
      <c r="K6" s="9">
        <v>1</v>
      </c>
      <c r="L6" s="8" t="s">
        <v>10</v>
      </c>
      <c r="M6" s="8" t="s">
        <v>10</v>
      </c>
      <c r="N6" s="8" t="s">
        <v>10</v>
      </c>
      <c r="O6" s="26" t="s">
        <v>10</v>
      </c>
      <c r="P6" s="26" t="s">
        <v>10</v>
      </c>
      <c r="R6" s="8">
        <v>1</v>
      </c>
      <c r="S6" s="142" t="s">
        <v>124</v>
      </c>
      <c r="T6" s="9">
        <v>8</v>
      </c>
      <c r="U6" s="17" t="s">
        <v>57</v>
      </c>
      <c r="V6" s="30" t="s">
        <v>122</v>
      </c>
      <c r="W6" s="30" t="s">
        <v>122</v>
      </c>
      <c r="X6" s="30" t="s">
        <v>123</v>
      </c>
      <c r="Y6" s="30" t="s">
        <v>123</v>
      </c>
      <c r="Z6" s="30" t="s">
        <v>123</v>
      </c>
      <c r="AA6" s="30" t="s">
        <v>123</v>
      </c>
    </row>
    <row r="7" spans="2:28" x14ac:dyDescent="0.25">
      <c r="B7" s="10">
        <v>2</v>
      </c>
      <c r="C7" s="27">
        <v>1500</v>
      </c>
      <c r="D7" s="10">
        <v>2</v>
      </c>
      <c r="E7" s="10">
        <v>10</v>
      </c>
      <c r="F7" s="10">
        <v>11</v>
      </c>
      <c r="G7" s="10">
        <v>13</v>
      </c>
      <c r="H7" s="10">
        <v>15</v>
      </c>
      <c r="I7" s="28">
        <v>14</v>
      </c>
      <c r="K7" s="10">
        <v>2</v>
      </c>
      <c r="L7" s="10">
        <v>1</v>
      </c>
      <c r="M7" s="11" t="s">
        <v>10</v>
      </c>
      <c r="N7" s="11" t="s">
        <v>10</v>
      </c>
      <c r="O7" s="28" t="s">
        <v>10</v>
      </c>
      <c r="P7" s="28" t="s">
        <v>10</v>
      </c>
      <c r="R7" s="10">
        <v>2</v>
      </c>
      <c r="S7" s="288" t="s">
        <v>125</v>
      </c>
      <c r="T7" s="10">
        <v>10</v>
      </c>
      <c r="U7" s="10" t="s">
        <v>59</v>
      </c>
      <c r="V7" s="31" t="s">
        <v>57</v>
      </c>
      <c r="W7" s="32" t="s">
        <v>122</v>
      </c>
      <c r="X7" s="32" t="s">
        <v>122</v>
      </c>
      <c r="Y7" s="32" t="s">
        <v>123</v>
      </c>
      <c r="Z7" s="32" t="s">
        <v>123</v>
      </c>
      <c r="AA7" s="32" t="s">
        <v>123</v>
      </c>
    </row>
    <row r="8" spans="2:28" x14ac:dyDescent="0.25">
      <c r="B8" s="10">
        <v>3</v>
      </c>
      <c r="C8" s="27">
        <v>3000</v>
      </c>
      <c r="D8" s="11" t="s">
        <v>106</v>
      </c>
      <c r="E8" s="11">
        <v>10</v>
      </c>
      <c r="F8" s="11">
        <v>11</v>
      </c>
      <c r="G8" s="11">
        <v>13</v>
      </c>
      <c r="H8" s="11">
        <v>15</v>
      </c>
      <c r="I8" s="28">
        <v>14</v>
      </c>
      <c r="K8" s="10">
        <v>3</v>
      </c>
      <c r="L8" s="11">
        <v>2</v>
      </c>
      <c r="M8" s="11" t="s">
        <v>10</v>
      </c>
      <c r="N8" s="11" t="s">
        <v>10</v>
      </c>
      <c r="O8" s="28" t="s">
        <v>10</v>
      </c>
      <c r="P8" s="28" t="s">
        <v>10</v>
      </c>
      <c r="R8" s="10">
        <v>3</v>
      </c>
      <c r="S8" s="288" t="s">
        <v>126</v>
      </c>
      <c r="T8" s="11" t="s">
        <v>10</v>
      </c>
      <c r="U8" s="10" t="s">
        <v>61</v>
      </c>
      <c r="V8" s="10" t="s">
        <v>59</v>
      </c>
      <c r="W8" s="31" t="s">
        <v>57</v>
      </c>
      <c r="X8" s="32" t="s">
        <v>122</v>
      </c>
      <c r="Y8" s="32" t="s">
        <v>122</v>
      </c>
      <c r="Z8" s="32" t="s">
        <v>123</v>
      </c>
      <c r="AA8" s="32" t="s">
        <v>123</v>
      </c>
    </row>
    <row r="9" spans="2:28" x14ac:dyDescent="0.25">
      <c r="B9" s="9">
        <v>4</v>
      </c>
      <c r="C9" s="29">
        <v>6000</v>
      </c>
      <c r="D9" s="8">
        <v>3</v>
      </c>
      <c r="E9" s="8">
        <v>9</v>
      </c>
      <c r="F9" s="8">
        <v>10</v>
      </c>
      <c r="G9" s="8">
        <v>12</v>
      </c>
      <c r="H9" s="8">
        <v>14</v>
      </c>
      <c r="I9" s="26">
        <v>13</v>
      </c>
      <c r="K9" s="9">
        <v>4</v>
      </c>
      <c r="L9" s="8">
        <v>2</v>
      </c>
      <c r="M9" s="8">
        <v>1</v>
      </c>
      <c r="N9" s="8" t="s">
        <v>10</v>
      </c>
      <c r="O9" s="26" t="s">
        <v>10</v>
      </c>
      <c r="P9" s="26" t="s">
        <v>10</v>
      </c>
      <c r="R9" s="9">
        <v>4</v>
      </c>
      <c r="S9" s="142" t="s">
        <v>127</v>
      </c>
      <c r="T9" s="8" t="s">
        <v>10</v>
      </c>
      <c r="U9" s="8" t="s">
        <v>10</v>
      </c>
      <c r="V9" s="9" t="s">
        <v>61</v>
      </c>
      <c r="W9" s="9" t="s">
        <v>59</v>
      </c>
      <c r="X9" s="17" t="s">
        <v>57</v>
      </c>
      <c r="Y9" s="30" t="s">
        <v>122</v>
      </c>
      <c r="Z9" s="30" t="s">
        <v>122</v>
      </c>
      <c r="AA9" s="30" t="s">
        <v>123</v>
      </c>
    </row>
    <row r="10" spans="2:28" x14ac:dyDescent="0.25">
      <c r="B10" s="9">
        <v>5</v>
      </c>
      <c r="C10" s="29">
        <v>12000</v>
      </c>
      <c r="D10" s="8">
        <v>4</v>
      </c>
      <c r="E10" s="8">
        <v>9</v>
      </c>
      <c r="F10" s="8">
        <v>10</v>
      </c>
      <c r="G10" s="8">
        <v>12</v>
      </c>
      <c r="H10" s="8">
        <v>14</v>
      </c>
      <c r="I10" s="26">
        <v>13</v>
      </c>
      <c r="K10" s="9">
        <v>5</v>
      </c>
      <c r="L10" s="8">
        <v>2</v>
      </c>
      <c r="M10" s="8">
        <v>2</v>
      </c>
      <c r="N10" s="8" t="s">
        <v>10</v>
      </c>
      <c r="O10" s="26" t="s">
        <v>10</v>
      </c>
      <c r="P10" s="26" t="s">
        <v>10</v>
      </c>
      <c r="R10" s="9">
        <v>5</v>
      </c>
      <c r="S10" s="142" t="s">
        <v>128</v>
      </c>
      <c r="T10" s="8" t="s">
        <v>10</v>
      </c>
      <c r="U10" s="8" t="s">
        <v>10</v>
      </c>
      <c r="V10" s="8" t="s">
        <v>10</v>
      </c>
      <c r="W10" s="9" t="s">
        <v>61</v>
      </c>
      <c r="X10" s="9" t="s">
        <v>59</v>
      </c>
      <c r="Y10" s="17" t="s">
        <v>57</v>
      </c>
      <c r="Z10" s="30" t="s">
        <v>122</v>
      </c>
      <c r="AA10" s="30" t="s">
        <v>122</v>
      </c>
    </row>
    <row r="11" spans="2:28" x14ac:dyDescent="0.25">
      <c r="B11" s="10">
        <v>6</v>
      </c>
      <c r="C11" s="27">
        <v>25000</v>
      </c>
      <c r="D11" s="11">
        <v>5</v>
      </c>
      <c r="E11" s="11">
        <v>8</v>
      </c>
      <c r="F11" s="11">
        <v>9</v>
      </c>
      <c r="G11" s="11">
        <v>11</v>
      </c>
      <c r="H11" s="11">
        <v>13</v>
      </c>
      <c r="I11" s="28">
        <v>12</v>
      </c>
      <c r="K11" s="10">
        <v>6</v>
      </c>
      <c r="L11" s="11">
        <v>2</v>
      </c>
      <c r="M11" s="11">
        <v>2</v>
      </c>
      <c r="N11" s="11">
        <v>1</v>
      </c>
      <c r="O11" s="28" t="s">
        <v>10</v>
      </c>
      <c r="P11" s="28" t="s">
        <v>10</v>
      </c>
      <c r="R11" s="10">
        <v>6</v>
      </c>
      <c r="S11" s="288" t="s">
        <v>129</v>
      </c>
      <c r="T11" s="11" t="s">
        <v>10</v>
      </c>
      <c r="U11" s="11" t="s">
        <v>10</v>
      </c>
      <c r="V11" s="11" t="s">
        <v>10</v>
      </c>
      <c r="W11" s="11" t="s">
        <v>10</v>
      </c>
      <c r="X11" s="10" t="s">
        <v>61</v>
      </c>
      <c r="Y11" s="10" t="s">
        <v>59</v>
      </c>
      <c r="Z11" s="31" t="s">
        <v>57</v>
      </c>
      <c r="AA11" s="32" t="s">
        <v>122</v>
      </c>
    </row>
    <row r="12" spans="2:28" x14ac:dyDescent="0.25">
      <c r="B12" s="10">
        <v>7</v>
      </c>
      <c r="C12" s="27">
        <v>50000</v>
      </c>
      <c r="D12" s="11" t="s">
        <v>107</v>
      </c>
      <c r="E12" s="11">
        <v>8</v>
      </c>
      <c r="F12" s="11">
        <v>9</v>
      </c>
      <c r="G12" s="11">
        <v>11</v>
      </c>
      <c r="H12" s="11">
        <v>13</v>
      </c>
      <c r="I12" s="28">
        <v>12</v>
      </c>
      <c r="K12" s="10">
        <v>7</v>
      </c>
      <c r="L12" s="11">
        <v>2</v>
      </c>
      <c r="M12" s="11">
        <v>2</v>
      </c>
      <c r="N12" s="11">
        <v>1</v>
      </c>
      <c r="O12" s="28">
        <v>1</v>
      </c>
      <c r="P12" s="28" t="s">
        <v>10</v>
      </c>
      <c r="R12" s="10">
        <v>7</v>
      </c>
      <c r="S12" s="288"/>
      <c r="T12" s="11" t="s">
        <v>10</v>
      </c>
      <c r="U12" s="11" t="s">
        <v>10</v>
      </c>
      <c r="V12" s="11" t="s">
        <v>10</v>
      </c>
      <c r="W12" s="11" t="s">
        <v>10</v>
      </c>
      <c r="X12" s="11" t="s">
        <v>10</v>
      </c>
      <c r="Y12" s="10" t="s">
        <v>61</v>
      </c>
      <c r="Z12" s="10" t="s">
        <v>59</v>
      </c>
      <c r="AA12" s="31" t="s">
        <v>57</v>
      </c>
    </row>
    <row r="13" spans="2:28" x14ac:dyDescent="0.25">
      <c r="B13" s="9">
        <v>8</v>
      </c>
      <c r="C13" s="29">
        <v>90000</v>
      </c>
      <c r="D13" s="8">
        <v>6</v>
      </c>
      <c r="E13" s="8">
        <v>7</v>
      </c>
      <c r="F13" s="8">
        <v>8</v>
      </c>
      <c r="G13" s="8">
        <v>10</v>
      </c>
      <c r="H13" s="8">
        <v>12</v>
      </c>
      <c r="I13" s="26">
        <v>11</v>
      </c>
      <c r="K13" s="9">
        <v>8</v>
      </c>
      <c r="L13" s="8">
        <v>2</v>
      </c>
      <c r="M13" s="8">
        <v>2</v>
      </c>
      <c r="N13" s="8">
        <v>2</v>
      </c>
      <c r="O13" s="26">
        <v>1</v>
      </c>
      <c r="P13" s="26">
        <v>1</v>
      </c>
      <c r="R13" s="9">
        <v>8</v>
      </c>
      <c r="S13" s="142" t="s">
        <v>130</v>
      </c>
      <c r="T13" s="8" t="s">
        <v>10</v>
      </c>
      <c r="U13" s="8" t="s">
        <v>10</v>
      </c>
      <c r="V13" s="8" t="s">
        <v>10</v>
      </c>
      <c r="W13" s="8" t="s">
        <v>10</v>
      </c>
      <c r="X13" s="8" t="s">
        <v>10</v>
      </c>
      <c r="Y13" s="8" t="s">
        <v>10</v>
      </c>
      <c r="Z13" s="9" t="s">
        <v>61</v>
      </c>
      <c r="AA13" s="9" t="s">
        <v>59</v>
      </c>
    </row>
    <row r="14" spans="2:28" x14ac:dyDescent="0.25">
      <c r="B14" s="9">
        <v>9</v>
      </c>
      <c r="C14" s="29">
        <v>160000</v>
      </c>
      <c r="D14" s="8">
        <v>7</v>
      </c>
      <c r="E14" s="8">
        <v>7</v>
      </c>
      <c r="F14" s="8">
        <v>8</v>
      </c>
      <c r="G14" s="8">
        <v>10</v>
      </c>
      <c r="H14" s="8">
        <v>12</v>
      </c>
      <c r="I14" s="26">
        <v>11</v>
      </c>
      <c r="K14" s="9">
        <v>9</v>
      </c>
      <c r="L14" s="8">
        <v>3</v>
      </c>
      <c r="M14" s="8">
        <v>3</v>
      </c>
      <c r="N14" s="8">
        <v>2</v>
      </c>
      <c r="O14" s="26">
        <v>2</v>
      </c>
      <c r="P14" s="26">
        <v>1</v>
      </c>
      <c r="R14" s="73">
        <v>9</v>
      </c>
      <c r="S14" s="145"/>
      <c r="T14" s="68" t="s">
        <v>10</v>
      </c>
      <c r="U14" s="68" t="s">
        <v>10</v>
      </c>
      <c r="V14" s="68" t="s">
        <v>10</v>
      </c>
      <c r="W14" s="68" t="s">
        <v>10</v>
      </c>
      <c r="X14" s="68" t="s">
        <v>10</v>
      </c>
      <c r="Y14" s="68" t="s">
        <v>10</v>
      </c>
      <c r="Z14" s="68" t="s">
        <v>10</v>
      </c>
      <c r="AA14" s="73" t="s">
        <v>61</v>
      </c>
    </row>
    <row r="15" spans="2:28" x14ac:dyDescent="0.25">
      <c r="B15" s="10">
        <v>10</v>
      </c>
      <c r="C15" s="27">
        <v>240000</v>
      </c>
      <c r="D15" s="11" t="s">
        <v>108</v>
      </c>
      <c r="E15" s="11">
        <v>6</v>
      </c>
      <c r="F15" s="11">
        <v>7</v>
      </c>
      <c r="G15" s="11">
        <v>9</v>
      </c>
      <c r="H15" s="11">
        <v>11</v>
      </c>
      <c r="I15" s="28">
        <v>10</v>
      </c>
      <c r="K15" s="10">
        <v>10</v>
      </c>
      <c r="L15" s="11">
        <v>3</v>
      </c>
      <c r="M15" s="11">
        <v>3</v>
      </c>
      <c r="N15" s="11">
        <v>3</v>
      </c>
      <c r="O15" s="28">
        <v>2</v>
      </c>
      <c r="P15" s="28">
        <v>2</v>
      </c>
      <c r="R15" s="300" t="s">
        <v>131</v>
      </c>
      <c r="S15" s="300"/>
      <c r="T15" s="300"/>
      <c r="U15" s="300"/>
      <c r="V15" s="300"/>
      <c r="W15" s="300"/>
      <c r="X15" s="300"/>
      <c r="Y15" s="300"/>
      <c r="Z15" s="300"/>
      <c r="AA15" s="300"/>
    </row>
    <row r="16" spans="2:28" x14ac:dyDescent="0.25">
      <c r="B16" s="10">
        <v>11</v>
      </c>
      <c r="C16" s="27">
        <v>320000</v>
      </c>
      <c r="D16" s="11" t="s">
        <v>109</v>
      </c>
      <c r="E16" s="10">
        <v>6</v>
      </c>
      <c r="F16" s="10">
        <v>7</v>
      </c>
      <c r="G16" s="10">
        <v>9</v>
      </c>
      <c r="H16" s="10">
        <v>11</v>
      </c>
      <c r="I16" s="28">
        <v>10</v>
      </c>
      <c r="K16" s="10">
        <v>11</v>
      </c>
      <c r="L16" s="10">
        <v>4</v>
      </c>
      <c r="M16" s="10">
        <v>4</v>
      </c>
      <c r="N16" s="10">
        <v>3</v>
      </c>
      <c r="O16" s="28">
        <v>3</v>
      </c>
      <c r="P16" s="28">
        <v>2</v>
      </c>
      <c r="R16" s="300" t="s">
        <v>132</v>
      </c>
      <c r="S16" s="300"/>
      <c r="T16" s="300"/>
      <c r="U16" s="300"/>
      <c r="V16" s="300"/>
      <c r="W16" s="300"/>
      <c r="X16" s="300"/>
      <c r="Y16" s="300"/>
      <c r="Z16" s="300"/>
      <c r="AA16" s="300"/>
    </row>
    <row r="17" spans="2:16" x14ac:dyDescent="0.25">
      <c r="B17" s="73">
        <v>12</v>
      </c>
      <c r="C17" s="280">
        <v>400000</v>
      </c>
      <c r="D17" s="68">
        <v>8</v>
      </c>
      <c r="E17" s="73">
        <v>5</v>
      </c>
      <c r="F17" s="73">
        <v>6</v>
      </c>
      <c r="G17" s="73">
        <v>8</v>
      </c>
      <c r="H17" s="73">
        <v>10</v>
      </c>
      <c r="I17" s="141">
        <v>9</v>
      </c>
      <c r="J17" s="289"/>
      <c r="K17" s="73">
        <v>12</v>
      </c>
      <c r="L17" s="73">
        <v>4</v>
      </c>
      <c r="M17" s="73">
        <v>4</v>
      </c>
      <c r="N17" s="73">
        <v>4</v>
      </c>
      <c r="O17" s="141">
        <v>3</v>
      </c>
      <c r="P17" s="141">
        <v>3</v>
      </c>
    </row>
    <row r="18" spans="2:16" x14ac:dyDescent="0.25">
      <c r="B18" s="297" t="s">
        <v>110</v>
      </c>
      <c r="C18" s="297"/>
      <c r="D18" s="297"/>
      <c r="E18" s="297"/>
      <c r="F18" s="297"/>
      <c r="G18" s="297"/>
      <c r="H18" s="297"/>
      <c r="I18" s="297"/>
      <c r="J18" s="289"/>
    </row>
    <row r="19" spans="2:16" x14ac:dyDescent="0.25">
      <c r="B19" s="297" t="s">
        <v>111</v>
      </c>
      <c r="C19" s="297"/>
      <c r="D19" s="297"/>
      <c r="E19" s="297"/>
      <c r="F19" s="297"/>
      <c r="G19" s="297"/>
      <c r="H19" s="297"/>
      <c r="I19" s="297"/>
    </row>
  </sheetData>
  <mergeCells count="12">
    <mergeCell ref="B19:I19"/>
    <mergeCell ref="K2:P2"/>
    <mergeCell ref="L3:P3"/>
    <mergeCell ref="L4:P4"/>
    <mergeCell ref="R2:AA2"/>
    <mergeCell ref="R3:S3"/>
    <mergeCell ref="T3:AA3"/>
    <mergeCell ref="R15:AA15"/>
    <mergeCell ref="R16:AA16"/>
    <mergeCell ref="B2:I2"/>
    <mergeCell ref="E3:I3"/>
    <mergeCell ref="B18:I1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3"/>
  <sheetViews>
    <sheetView zoomScaleNormal="100" workbookViewId="0"/>
  </sheetViews>
  <sheetFormatPr defaultRowHeight="13.5" x14ac:dyDescent="0.25"/>
  <cols>
    <col min="1" max="1" width="9.140625" style="23"/>
    <col min="2" max="2" width="12.85546875" style="23" customWidth="1"/>
    <col min="3" max="6" width="6.140625" style="23" customWidth="1"/>
    <col min="7" max="7" width="9.140625" style="23"/>
    <col min="8" max="8" width="5.5703125" style="23" customWidth="1"/>
    <col min="9" max="9" width="10" style="23" customWidth="1"/>
    <col min="10" max="11" width="12.85546875" style="23" customWidth="1"/>
    <col min="12" max="12" width="9.140625" style="23"/>
    <col min="13" max="13" width="5.7109375" style="23" customWidth="1"/>
    <col min="14" max="16" width="18.140625" style="23" customWidth="1"/>
    <col min="17" max="17" width="9.140625" style="23"/>
    <col min="18" max="18" width="13.42578125" style="23" customWidth="1"/>
    <col min="19" max="19" width="5" style="23" customWidth="1"/>
    <col min="20" max="20" width="7.5703125" style="23" customWidth="1"/>
    <col min="21" max="21" width="33.85546875" style="23" customWidth="1"/>
    <col min="22" max="16384" width="9.140625" style="23"/>
  </cols>
  <sheetData>
    <row r="2" spans="2:21" x14ac:dyDescent="0.25">
      <c r="B2" s="293" t="s">
        <v>926</v>
      </c>
      <c r="C2" s="293"/>
      <c r="D2" s="293"/>
      <c r="E2" s="293"/>
      <c r="F2" s="293"/>
      <c r="H2" s="293" t="s">
        <v>935</v>
      </c>
      <c r="I2" s="293"/>
      <c r="J2" s="293"/>
      <c r="K2" s="293"/>
      <c r="M2" s="293" t="s">
        <v>949</v>
      </c>
      <c r="N2" s="293"/>
      <c r="O2" s="293"/>
      <c r="P2" s="293"/>
      <c r="R2" s="293" t="s">
        <v>987</v>
      </c>
      <c r="S2" s="293"/>
      <c r="T2" s="293"/>
      <c r="U2" s="293"/>
    </row>
    <row r="3" spans="2:21" x14ac:dyDescent="0.25">
      <c r="B3" s="143"/>
      <c r="C3" s="335" t="s">
        <v>927</v>
      </c>
      <c r="D3" s="335"/>
      <c r="E3" s="335" t="s">
        <v>928</v>
      </c>
      <c r="F3" s="335"/>
      <c r="H3" s="109" t="s">
        <v>501</v>
      </c>
      <c r="I3" s="110" t="s">
        <v>936</v>
      </c>
      <c r="J3" s="110" t="s">
        <v>930</v>
      </c>
      <c r="K3" s="110" t="s">
        <v>937</v>
      </c>
      <c r="M3" s="106" t="s">
        <v>489</v>
      </c>
      <c r="N3" s="110" t="s">
        <v>950</v>
      </c>
      <c r="O3" s="110" t="s">
        <v>951</v>
      </c>
      <c r="P3" s="110" t="s">
        <v>952</v>
      </c>
      <c r="R3" s="143"/>
      <c r="S3" s="143" t="s">
        <v>988</v>
      </c>
      <c r="T3" s="143"/>
      <c r="U3" s="143"/>
    </row>
    <row r="4" spans="2:21" x14ac:dyDescent="0.25">
      <c r="B4" s="68" t="s">
        <v>747</v>
      </c>
      <c r="C4" s="68" t="s">
        <v>929</v>
      </c>
      <c r="D4" s="68" t="s">
        <v>930</v>
      </c>
      <c r="E4" s="68" t="s">
        <v>931</v>
      </c>
      <c r="F4" s="68" t="s">
        <v>18</v>
      </c>
      <c r="H4" s="72" t="s">
        <v>531</v>
      </c>
      <c r="I4" s="42" t="s">
        <v>938</v>
      </c>
      <c r="J4" s="177" t="s">
        <v>939</v>
      </c>
      <c r="K4" s="177" t="s">
        <v>940</v>
      </c>
      <c r="M4" s="9">
        <v>1</v>
      </c>
      <c r="N4" s="112" t="s">
        <v>953</v>
      </c>
      <c r="O4" s="112" t="s">
        <v>954</v>
      </c>
      <c r="P4" s="112" t="s">
        <v>564</v>
      </c>
      <c r="R4" s="68" t="s">
        <v>989</v>
      </c>
      <c r="S4" s="68" t="s">
        <v>99</v>
      </c>
      <c r="T4" s="68" t="s">
        <v>990</v>
      </c>
      <c r="U4" s="68" t="s">
        <v>991</v>
      </c>
    </row>
    <row r="5" spans="2:21" x14ac:dyDescent="0.25">
      <c r="B5" s="172" t="s">
        <v>229</v>
      </c>
      <c r="C5" s="143" t="s">
        <v>10</v>
      </c>
      <c r="D5" s="143" t="s">
        <v>25</v>
      </c>
      <c r="E5" s="169">
        <v>1</v>
      </c>
      <c r="F5" s="169">
        <v>3</v>
      </c>
      <c r="H5" s="164" t="s">
        <v>941</v>
      </c>
      <c r="I5" s="54" t="s">
        <v>942</v>
      </c>
      <c r="J5" s="69" t="s">
        <v>948</v>
      </c>
      <c r="K5" s="69" t="s">
        <v>940</v>
      </c>
      <c r="M5" s="9">
        <v>2</v>
      </c>
      <c r="N5" s="112" t="s">
        <v>955</v>
      </c>
      <c r="O5" s="112" t="s">
        <v>953</v>
      </c>
      <c r="P5" s="112" t="s">
        <v>956</v>
      </c>
      <c r="R5" s="43" t="s">
        <v>229</v>
      </c>
      <c r="S5" s="42">
        <v>1</v>
      </c>
      <c r="T5" s="177" t="s">
        <v>10</v>
      </c>
      <c r="U5" s="180" t="s">
        <v>992</v>
      </c>
    </row>
    <row r="6" spans="2:21" x14ac:dyDescent="0.25">
      <c r="B6" s="39" t="s">
        <v>228</v>
      </c>
      <c r="C6" s="12" t="s">
        <v>25</v>
      </c>
      <c r="D6" s="12" t="s">
        <v>10</v>
      </c>
      <c r="E6" s="9">
        <v>1</v>
      </c>
      <c r="F6" s="9">
        <v>1</v>
      </c>
      <c r="H6" s="72" t="s">
        <v>533</v>
      </c>
      <c r="I6" s="42" t="s">
        <v>943</v>
      </c>
      <c r="J6" s="177" t="s">
        <v>940</v>
      </c>
      <c r="K6" s="177" t="s">
        <v>940</v>
      </c>
      <c r="M6" s="10">
        <v>3</v>
      </c>
      <c r="N6" s="51" t="s">
        <v>617</v>
      </c>
      <c r="O6" s="59" t="s">
        <v>955</v>
      </c>
      <c r="P6" s="113" t="s">
        <v>626</v>
      </c>
      <c r="R6" s="45" t="s">
        <v>228</v>
      </c>
      <c r="S6" s="54">
        <v>1</v>
      </c>
      <c r="T6" s="69" t="s">
        <v>10</v>
      </c>
      <c r="U6" s="181" t="s">
        <v>993</v>
      </c>
    </row>
    <row r="7" spans="2:21" x14ac:dyDescent="0.25">
      <c r="B7" s="51" t="s">
        <v>230</v>
      </c>
      <c r="C7" s="11" t="s">
        <v>23</v>
      </c>
      <c r="D7" s="15" t="s">
        <v>10</v>
      </c>
      <c r="E7" s="10">
        <v>2</v>
      </c>
      <c r="F7" s="10">
        <v>2</v>
      </c>
      <c r="H7" s="164" t="s">
        <v>695</v>
      </c>
      <c r="I7" s="54" t="s">
        <v>944</v>
      </c>
      <c r="J7" s="70" t="s">
        <v>945</v>
      </c>
      <c r="K7" s="69" t="s">
        <v>940</v>
      </c>
      <c r="M7" s="10">
        <v>4</v>
      </c>
      <c r="N7" s="113" t="s">
        <v>957</v>
      </c>
      <c r="O7" s="59" t="s">
        <v>617</v>
      </c>
      <c r="P7" s="113" t="s">
        <v>958</v>
      </c>
      <c r="R7" s="43" t="s">
        <v>230</v>
      </c>
      <c r="S7" s="42">
        <v>5</v>
      </c>
      <c r="T7" s="71" t="s">
        <v>105</v>
      </c>
      <c r="U7" s="43" t="s">
        <v>994</v>
      </c>
    </row>
    <row r="8" spans="2:21" x14ac:dyDescent="0.25">
      <c r="B8" s="51" t="s">
        <v>232</v>
      </c>
      <c r="C8" s="10" t="s">
        <v>287</v>
      </c>
      <c r="D8" s="15" t="s">
        <v>10</v>
      </c>
      <c r="E8" s="10">
        <v>3</v>
      </c>
      <c r="F8" s="10">
        <v>3</v>
      </c>
      <c r="H8" s="73" t="s">
        <v>44</v>
      </c>
      <c r="I8" s="68" t="s">
        <v>946</v>
      </c>
      <c r="J8" s="178" t="s">
        <v>947</v>
      </c>
      <c r="K8" s="178" t="s">
        <v>947</v>
      </c>
      <c r="M8" s="9">
        <v>5</v>
      </c>
      <c r="N8" s="112" t="s">
        <v>959</v>
      </c>
      <c r="O8" s="112" t="s">
        <v>960</v>
      </c>
      <c r="P8" s="112" t="s">
        <v>961</v>
      </c>
      <c r="R8" s="45" t="s">
        <v>232</v>
      </c>
      <c r="S8" s="164">
        <v>8</v>
      </c>
      <c r="T8" s="70" t="s">
        <v>53</v>
      </c>
      <c r="U8" s="45" t="s">
        <v>995</v>
      </c>
    </row>
    <row r="9" spans="2:21" x14ac:dyDescent="0.25">
      <c r="B9" s="39" t="s">
        <v>234</v>
      </c>
      <c r="C9" s="9" t="s">
        <v>754</v>
      </c>
      <c r="D9" s="14" t="s">
        <v>10</v>
      </c>
      <c r="E9" s="9">
        <v>4</v>
      </c>
      <c r="F9" s="9">
        <v>4</v>
      </c>
      <c r="M9" s="17" t="s">
        <v>57</v>
      </c>
      <c r="N9" s="39" t="s">
        <v>962</v>
      </c>
      <c r="O9" s="112" t="s">
        <v>957</v>
      </c>
      <c r="P9" s="112" t="s">
        <v>961</v>
      </c>
      <c r="R9" s="43" t="s">
        <v>234</v>
      </c>
      <c r="S9" s="72">
        <v>6</v>
      </c>
      <c r="T9" s="177" t="s">
        <v>10</v>
      </c>
      <c r="U9" s="43" t="s">
        <v>996</v>
      </c>
    </row>
    <row r="10" spans="2:21" x14ac:dyDescent="0.25">
      <c r="B10" s="39" t="s">
        <v>932</v>
      </c>
      <c r="C10" s="8" t="s">
        <v>10</v>
      </c>
      <c r="D10" s="12" t="s">
        <v>287</v>
      </c>
      <c r="E10" s="9">
        <v>3</v>
      </c>
      <c r="F10" s="9">
        <v>9</v>
      </c>
      <c r="M10" s="10">
        <v>7</v>
      </c>
      <c r="N10" s="59" t="s">
        <v>963</v>
      </c>
      <c r="O10" s="51" t="s">
        <v>959</v>
      </c>
      <c r="P10" s="113" t="s">
        <v>964</v>
      </c>
      <c r="R10" s="45" t="s">
        <v>932</v>
      </c>
      <c r="S10" s="11">
        <v>4</v>
      </c>
      <c r="T10" s="69" t="s">
        <v>10</v>
      </c>
      <c r="U10" s="45" t="s">
        <v>997</v>
      </c>
    </row>
    <row r="11" spans="2:21" x14ac:dyDescent="0.25">
      <c r="B11" s="51" t="s">
        <v>933</v>
      </c>
      <c r="C11" s="11" t="s">
        <v>10</v>
      </c>
      <c r="D11" s="13" t="s">
        <v>23</v>
      </c>
      <c r="E11" s="10">
        <v>2</v>
      </c>
      <c r="F11" s="10">
        <v>6</v>
      </c>
      <c r="M11" s="10">
        <v>8</v>
      </c>
      <c r="N11" s="51" t="s">
        <v>965</v>
      </c>
      <c r="O11" s="51" t="s">
        <v>962</v>
      </c>
      <c r="P11" s="113" t="s">
        <v>587</v>
      </c>
      <c r="R11" s="43" t="s">
        <v>933</v>
      </c>
      <c r="S11" s="42">
        <v>7</v>
      </c>
      <c r="T11" s="177" t="s">
        <v>10</v>
      </c>
      <c r="U11" s="43" t="s">
        <v>998</v>
      </c>
    </row>
    <row r="12" spans="2:21" x14ac:dyDescent="0.25">
      <c r="B12" s="115" t="s">
        <v>934</v>
      </c>
      <c r="C12" s="105" t="s">
        <v>10</v>
      </c>
      <c r="D12" s="166" t="s">
        <v>25</v>
      </c>
      <c r="E12" s="104">
        <v>1</v>
      </c>
      <c r="F12" s="104">
        <v>3</v>
      </c>
      <c r="M12" s="9">
        <v>9</v>
      </c>
      <c r="N12" s="112" t="s">
        <v>966</v>
      </c>
      <c r="O12" s="112" t="s">
        <v>967</v>
      </c>
      <c r="P12" s="112" t="s">
        <v>968</v>
      </c>
      <c r="R12" s="115" t="s">
        <v>934</v>
      </c>
      <c r="S12" s="105">
        <v>10</v>
      </c>
      <c r="T12" s="166" t="s">
        <v>55</v>
      </c>
      <c r="U12" s="115" t="s">
        <v>999</v>
      </c>
    </row>
    <row r="13" spans="2:21" x14ac:dyDescent="0.25">
      <c r="M13" s="9">
        <v>10</v>
      </c>
      <c r="N13" s="39" t="s">
        <v>969</v>
      </c>
      <c r="O13" s="112" t="s">
        <v>963</v>
      </c>
      <c r="P13" s="112" t="s">
        <v>970</v>
      </c>
    </row>
    <row r="14" spans="2:21" x14ac:dyDescent="0.25">
      <c r="M14" s="10">
        <v>11</v>
      </c>
      <c r="N14" s="117" t="s">
        <v>971</v>
      </c>
      <c r="O14" s="113" t="s">
        <v>965</v>
      </c>
      <c r="P14" s="113" t="s">
        <v>970</v>
      </c>
    </row>
    <row r="15" spans="2:21" x14ac:dyDescent="0.25">
      <c r="M15" s="10">
        <v>12</v>
      </c>
      <c r="N15" s="117" t="s">
        <v>972</v>
      </c>
      <c r="O15" s="113" t="s">
        <v>966</v>
      </c>
      <c r="P15" s="113" t="s">
        <v>973</v>
      </c>
    </row>
    <row r="16" spans="2:21" x14ac:dyDescent="0.25">
      <c r="M16" s="9">
        <v>13</v>
      </c>
      <c r="N16" s="114" t="s">
        <v>974</v>
      </c>
      <c r="O16" s="112" t="s">
        <v>969</v>
      </c>
      <c r="P16" s="112" t="s">
        <v>973</v>
      </c>
    </row>
    <row r="17" spans="13:16" x14ac:dyDescent="0.25">
      <c r="M17" s="9">
        <v>14</v>
      </c>
      <c r="N17" s="114" t="s">
        <v>975</v>
      </c>
      <c r="O17" s="112" t="s">
        <v>971</v>
      </c>
      <c r="P17" s="112" t="s">
        <v>976</v>
      </c>
    </row>
    <row r="18" spans="13:16" x14ac:dyDescent="0.25">
      <c r="M18" s="10">
        <v>15</v>
      </c>
      <c r="N18" s="117" t="s">
        <v>977</v>
      </c>
      <c r="O18" s="113" t="s">
        <v>972</v>
      </c>
      <c r="P18" s="113" t="s">
        <v>580</v>
      </c>
    </row>
    <row r="19" spans="13:16" x14ac:dyDescent="0.25">
      <c r="M19" s="10">
        <v>16</v>
      </c>
      <c r="N19" s="117" t="s">
        <v>978</v>
      </c>
      <c r="O19" s="113" t="s">
        <v>974</v>
      </c>
      <c r="P19" s="113" t="s">
        <v>979</v>
      </c>
    </row>
    <row r="20" spans="13:16" x14ac:dyDescent="0.25">
      <c r="M20" s="9">
        <v>17</v>
      </c>
      <c r="N20" s="114" t="s">
        <v>980</v>
      </c>
      <c r="O20" s="112" t="s">
        <v>975</v>
      </c>
      <c r="P20" s="112" t="s">
        <v>981</v>
      </c>
    </row>
    <row r="21" spans="13:16" x14ac:dyDescent="0.25">
      <c r="M21" s="9">
        <v>18</v>
      </c>
      <c r="N21" s="114" t="s">
        <v>982</v>
      </c>
      <c r="O21" s="112" t="s">
        <v>977</v>
      </c>
      <c r="P21" s="112" t="s">
        <v>981</v>
      </c>
    </row>
    <row r="22" spans="13:16" x14ac:dyDescent="0.25">
      <c r="M22" s="10">
        <v>19</v>
      </c>
      <c r="N22" s="117" t="s">
        <v>983</v>
      </c>
      <c r="O22" s="113" t="s">
        <v>977</v>
      </c>
      <c r="P22" s="113" t="s">
        <v>984</v>
      </c>
    </row>
    <row r="23" spans="13:16" x14ac:dyDescent="0.25">
      <c r="M23" s="104">
        <v>20</v>
      </c>
      <c r="N23" s="115" t="s">
        <v>985</v>
      </c>
      <c r="O23" s="115" t="s">
        <v>978</v>
      </c>
      <c r="P23" s="116" t="s">
        <v>986</v>
      </c>
    </row>
  </sheetData>
  <mergeCells count="6">
    <mergeCell ref="R2:U2"/>
    <mergeCell ref="B2:F2"/>
    <mergeCell ref="C3:D3"/>
    <mergeCell ref="E3:F3"/>
    <mergeCell ref="H2:K2"/>
    <mergeCell ref="M2:P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zoomScaleNormal="100" workbookViewId="0"/>
  </sheetViews>
  <sheetFormatPr defaultRowHeight="13.5" x14ac:dyDescent="0.25"/>
  <cols>
    <col min="1" max="1" width="9.140625" style="23"/>
    <col min="2" max="2" width="11.85546875" style="23" customWidth="1"/>
    <col min="3" max="5" width="5.85546875" style="23" customWidth="1"/>
    <col min="6" max="6" width="9.140625" style="23"/>
    <col min="7" max="7" width="5.5703125" style="23" customWidth="1"/>
    <col min="8" max="8" width="10" style="23" customWidth="1"/>
    <col min="9" max="10" width="12.85546875" style="23" customWidth="1"/>
    <col min="11" max="11" width="9.140625" style="23"/>
    <col min="12" max="12" width="5.7109375" style="23" customWidth="1"/>
    <col min="13" max="15" width="18.140625" style="23" customWidth="1"/>
    <col min="16" max="16384" width="9.140625" style="23"/>
  </cols>
  <sheetData>
    <row r="2" spans="2:15" x14ac:dyDescent="0.25">
      <c r="B2" s="293" t="s">
        <v>1000</v>
      </c>
      <c r="C2" s="293"/>
      <c r="D2" s="293"/>
      <c r="E2" s="293"/>
      <c r="G2" s="293" t="s">
        <v>1017</v>
      </c>
      <c r="H2" s="293"/>
      <c r="I2" s="293"/>
      <c r="J2" s="293"/>
      <c r="L2" s="293" t="s">
        <v>1024</v>
      </c>
      <c r="M2" s="293"/>
      <c r="N2" s="293"/>
      <c r="O2" s="293"/>
    </row>
    <row r="3" spans="2:15" x14ac:dyDescent="0.25">
      <c r="B3" s="8"/>
      <c r="C3" s="8" t="s">
        <v>745</v>
      </c>
      <c r="D3" s="298" t="s">
        <v>928</v>
      </c>
      <c r="E3" s="298"/>
      <c r="G3" s="48"/>
      <c r="H3" s="48"/>
      <c r="I3" s="298" t="s">
        <v>1018</v>
      </c>
      <c r="J3" s="298"/>
      <c r="L3" s="106" t="s">
        <v>489</v>
      </c>
      <c r="M3" s="110" t="s">
        <v>1025</v>
      </c>
      <c r="N3" s="110" t="s">
        <v>1026</v>
      </c>
      <c r="O3" s="110" t="s">
        <v>1027</v>
      </c>
    </row>
    <row r="4" spans="2:15" x14ac:dyDescent="0.25">
      <c r="B4" s="68" t="s">
        <v>747</v>
      </c>
      <c r="C4" s="68" t="s">
        <v>748</v>
      </c>
      <c r="D4" s="68" t="s">
        <v>1001</v>
      </c>
      <c r="E4" s="68" t="s">
        <v>1002</v>
      </c>
      <c r="G4" s="73" t="s">
        <v>501</v>
      </c>
      <c r="H4" s="68" t="s">
        <v>936</v>
      </c>
      <c r="I4" s="73" t="s">
        <v>1019</v>
      </c>
      <c r="J4" s="68" t="s">
        <v>1020</v>
      </c>
      <c r="L4" s="169">
        <v>1</v>
      </c>
      <c r="M4" s="183" t="s">
        <v>864</v>
      </c>
      <c r="N4" s="183" t="s">
        <v>867</v>
      </c>
      <c r="O4" s="183" t="s">
        <v>616</v>
      </c>
    </row>
    <row r="5" spans="2:15" x14ac:dyDescent="0.25">
      <c r="B5" s="43" t="s">
        <v>872</v>
      </c>
      <c r="C5" s="42" t="s">
        <v>1003</v>
      </c>
      <c r="D5" s="71" t="s">
        <v>57</v>
      </c>
      <c r="E5" s="71" t="s">
        <v>44</v>
      </c>
      <c r="G5" s="72" t="s">
        <v>531</v>
      </c>
      <c r="H5" s="42" t="s">
        <v>938</v>
      </c>
      <c r="I5" s="177" t="s">
        <v>940</v>
      </c>
      <c r="J5" s="177" t="s">
        <v>940</v>
      </c>
      <c r="L5" s="9">
        <v>2</v>
      </c>
      <c r="M5" s="56" t="s">
        <v>867</v>
      </c>
      <c r="N5" s="56" t="s">
        <v>1028</v>
      </c>
      <c r="O5" s="184" t="s">
        <v>1029</v>
      </c>
    </row>
    <row r="6" spans="2:15" ht="14.25" x14ac:dyDescent="0.3">
      <c r="B6" s="45" t="s">
        <v>1004</v>
      </c>
      <c r="C6" s="54" t="s">
        <v>754</v>
      </c>
      <c r="D6" s="70" t="s">
        <v>55</v>
      </c>
      <c r="E6" s="70" t="s">
        <v>59</v>
      </c>
      <c r="G6" s="164" t="s">
        <v>941</v>
      </c>
      <c r="H6" s="54" t="s">
        <v>942</v>
      </c>
      <c r="I6" s="69" t="s">
        <v>940</v>
      </c>
      <c r="J6" s="69" t="s">
        <v>1021</v>
      </c>
      <c r="L6" s="10">
        <v>3</v>
      </c>
      <c r="M6" s="59" t="s">
        <v>823</v>
      </c>
      <c r="N6" s="188" t="s">
        <v>1030</v>
      </c>
      <c r="O6" s="187" t="s">
        <v>1031</v>
      </c>
    </row>
    <row r="7" spans="2:15" ht="14.25" x14ac:dyDescent="0.3">
      <c r="B7" s="43" t="s">
        <v>1005</v>
      </c>
      <c r="C7" s="42" t="s">
        <v>287</v>
      </c>
      <c r="D7" s="71" t="s">
        <v>54</v>
      </c>
      <c r="E7" s="71" t="s">
        <v>57</v>
      </c>
      <c r="G7" s="72" t="s">
        <v>533</v>
      </c>
      <c r="H7" s="42" t="s">
        <v>943</v>
      </c>
      <c r="I7" s="71" t="s">
        <v>945</v>
      </c>
      <c r="J7" s="177" t="s">
        <v>948</v>
      </c>
      <c r="L7" s="10">
        <v>4</v>
      </c>
      <c r="M7" s="187" t="s">
        <v>1031</v>
      </c>
      <c r="N7" s="185" t="s">
        <v>871</v>
      </c>
      <c r="O7" s="185" t="s">
        <v>1032</v>
      </c>
    </row>
    <row r="8" spans="2:15" x14ac:dyDescent="0.25">
      <c r="B8" s="45" t="s">
        <v>1006</v>
      </c>
      <c r="C8" s="54" t="s">
        <v>754</v>
      </c>
      <c r="D8" s="70" t="s">
        <v>55</v>
      </c>
      <c r="E8" s="70" t="s">
        <v>59</v>
      </c>
      <c r="G8" s="164" t="s">
        <v>695</v>
      </c>
      <c r="H8" s="54" t="s">
        <v>944</v>
      </c>
      <c r="I8" s="70" t="s">
        <v>1022</v>
      </c>
      <c r="J8" s="69" t="s">
        <v>1023</v>
      </c>
      <c r="L8" s="9">
        <v>5</v>
      </c>
      <c r="M8" s="184" t="s">
        <v>1033</v>
      </c>
      <c r="N8" s="184" t="s">
        <v>1034</v>
      </c>
      <c r="O8" s="184" t="s">
        <v>1035</v>
      </c>
    </row>
    <row r="9" spans="2:15" x14ac:dyDescent="0.25">
      <c r="B9" s="43" t="s">
        <v>1007</v>
      </c>
      <c r="C9" s="42" t="s">
        <v>754</v>
      </c>
      <c r="D9" s="71" t="s">
        <v>55</v>
      </c>
      <c r="E9" s="71" t="s">
        <v>59</v>
      </c>
      <c r="G9" s="73" t="s">
        <v>44</v>
      </c>
      <c r="H9" s="68" t="s">
        <v>946</v>
      </c>
      <c r="I9" s="178" t="s">
        <v>947</v>
      </c>
      <c r="J9" s="178" t="s">
        <v>947</v>
      </c>
      <c r="L9" s="17" t="s">
        <v>57</v>
      </c>
      <c r="M9" s="56" t="s">
        <v>1036</v>
      </c>
      <c r="N9" s="56" t="s">
        <v>1036</v>
      </c>
      <c r="O9" s="184" t="s">
        <v>872</v>
      </c>
    </row>
    <row r="10" spans="2:15" x14ac:dyDescent="0.25">
      <c r="B10" s="45" t="s">
        <v>1008</v>
      </c>
      <c r="C10" s="54" t="s">
        <v>1009</v>
      </c>
      <c r="D10" s="70" t="s">
        <v>56</v>
      </c>
      <c r="E10" s="70" t="s">
        <v>61</v>
      </c>
      <c r="L10" s="10">
        <v>7</v>
      </c>
      <c r="M10" s="117" t="s">
        <v>1037</v>
      </c>
      <c r="N10" s="117" t="s">
        <v>1038</v>
      </c>
      <c r="O10" s="59" t="s">
        <v>1039</v>
      </c>
    </row>
    <row r="11" spans="2:15" x14ac:dyDescent="0.25">
      <c r="B11" s="43" t="s">
        <v>1010</v>
      </c>
      <c r="C11" s="42" t="s">
        <v>1003</v>
      </c>
      <c r="D11" s="71" t="s">
        <v>57</v>
      </c>
      <c r="E11" s="71" t="s">
        <v>44</v>
      </c>
      <c r="L11" s="10">
        <v>8</v>
      </c>
      <c r="M11" s="59" t="s">
        <v>1040</v>
      </c>
      <c r="N11" s="59" t="s">
        <v>1039</v>
      </c>
      <c r="O11" s="117" t="s">
        <v>638</v>
      </c>
    </row>
    <row r="12" spans="2:15" x14ac:dyDescent="0.25">
      <c r="B12" s="45" t="s">
        <v>1011</v>
      </c>
      <c r="C12" s="54" t="s">
        <v>1012</v>
      </c>
      <c r="D12" s="70" t="s">
        <v>58</v>
      </c>
      <c r="E12" s="70" t="s">
        <v>46</v>
      </c>
      <c r="L12" s="9">
        <v>9</v>
      </c>
      <c r="M12" s="56" t="s">
        <v>1041</v>
      </c>
      <c r="N12" s="56" t="s">
        <v>1042</v>
      </c>
      <c r="O12" s="56" t="s">
        <v>641</v>
      </c>
    </row>
    <row r="13" spans="2:15" x14ac:dyDescent="0.25">
      <c r="B13" s="49" t="s">
        <v>1013</v>
      </c>
      <c r="C13" s="42" t="s">
        <v>1014</v>
      </c>
      <c r="D13" s="71" t="s">
        <v>59</v>
      </c>
      <c r="E13" s="71" t="s">
        <v>48</v>
      </c>
      <c r="L13" s="9">
        <v>10</v>
      </c>
      <c r="M13" s="56" t="s">
        <v>1043</v>
      </c>
      <c r="N13" s="56" t="s">
        <v>1044</v>
      </c>
      <c r="O13" s="56" t="s">
        <v>1045</v>
      </c>
    </row>
    <row r="14" spans="2:15" x14ac:dyDescent="0.25">
      <c r="B14" s="51" t="s">
        <v>1015</v>
      </c>
      <c r="C14" s="11" t="s">
        <v>1012</v>
      </c>
      <c r="D14" s="13" t="s">
        <v>58</v>
      </c>
      <c r="E14" s="13" t="s">
        <v>46</v>
      </c>
      <c r="L14" s="10">
        <v>11</v>
      </c>
      <c r="M14" s="185" t="s">
        <v>1042</v>
      </c>
      <c r="N14" s="185" t="s">
        <v>1046</v>
      </c>
      <c r="O14" s="185" t="s">
        <v>1047</v>
      </c>
    </row>
    <row r="15" spans="2:15" x14ac:dyDescent="0.25">
      <c r="B15" s="65" t="s">
        <v>1016</v>
      </c>
      <c r="C15" s="68" t="s">
        <v>1003</v>
      </c>
      <c r="D15" s="73" t="s">
        <v>57</v>
      </c>
      <c r="E15" s="73" t="s">
        <v>44</v>
      </c>
      <c r="L15" s="10">
        <v>12</v>
      </c>
      <c r="M15" s="185" t="s">
        <v>1044</v>
      </c>
      <c r="N15" s="185" t="s">
        <v>886</v>
      </c>
      <c r="O15" s="185" t="s">
        <v>1048</v>
      </c>
    </row>
    <row r="16" spans="2:15" x14ac:dyDescent="0.25">
      <c r="L16" s="9">
        <v>13</v>
      </c>
      <c r="M16" s="184" t="s">
        <v>1049</v>
      </c>
      <c r="N16" s="184" t="s">
        <v>1050</v>
      </c>
      <c r="O16" s="184" t="s">
        <v>642</v>
      </c>
    </row>
    <row r="17" spans="12:15" x14ac:dyDescent="0.25">
      <c r="L17" s="9">
        <v>14</v>
      </c>
      <c r="M17" s="184" t="s">
        <v>1046</v>
      </c>
      <c r="N17" s="184" t="s">
        <v>1051</v>
      </c>
      <c r="O17" s="184" t="s">
        <v>1052</v>
      </c>
    </row>
    <row r="18" spans="12:15" x14ac:dyDescent="0.25">
      <c r="L18" s="10">
        <v>15</v>
      </c>
      <c r="M18" s="185" t="s">
        <v>886</v>
      </c>
      <c r="N18" s="185" t="s">
        <v>1053</v>
      </c>
      <c r="O18" s="185" t="s">
        <v>1054</v>
      </c>
    </row>
    <row r="19" spans="12:15" x14ac:dyDescent="0.25">
      <c r="L19" s="10">
        <v>16</v>
      </c>
      <c r="M19" s="185" t="s">
        <v>838</v>
      </c>
      <c r="N19" s="185" t="s">
        <v>1055</v>
      </c>
      <c r="O19" s="185" t="s">
        <v>1056</v>
      </c>
    </row>
    <row r="20" spans="12:15" x14ac:dyDescent="0.25">
      <c r="L20" s="9">
        <v>17</v>
      </c>
      <c r="M20" s="184" t="s">
        <v>840</v>
      </c>
      <c r="N20" s="184" t="s">
        <v>1057</v>
      </c>
      <c r="O20" s="184" t="s">
        <v>1058</v>
      </c>
    </row>
    <row r="21" spans="12:15" x14ac:dyDescent="0.25">
      <c r="L21" s="9">
        <v>18</v>
      </c>
      <c r="M21" s="184" t="s">
        <v>1059</v>
      </c>
      <c r="N21" s="184" t="s">
        <v>1060</v>
      </c>
      <c r="O21" s="184" t="s">
        <v>1061</v>
      </c>
    </row>
    <row r="22" spans="12:15" x14ac:dyDescent="0.25">
      <c r="L22" s="10">
        <v>19</v>
      </c>
      <c r="M22" s="185" t="s">
        <v>1060</v>
      </c>
      <c r="N22" s="185" t="s">
        <v>1062</v>
      </c>
      <c r="O22" s="185" t="s">
        <v>1063</v>
      </c>
    </row>
    <row r="23" spans="12:15" x14ac:dyDescent="0.25">
      <c r="L23" s="104">
        <v>20</v>
      </c>
      <c r="M23" s="175" t="s">
        <v>1064</v>
      </c>
      <c r="N23" s="186" t="s">
        <v>1064</v>
      </c>
      <c r="O23" s="186" t="s">
        <v>666</v>
      </c>
    </row>
    <row r="24" spans="12:15" x14ac:dyDescent="0.25">
      <c r="L24" s="297" t="s">
        <v>1065</v>
      </c>
      <c r="M24" s="297"/>
      <c r="N24" s="297"/>
      <c r="O24" s="297"/>
    </row>
    <row r="25" spans="12:15" x14ac:dyDescent="0.25">
      <c r="L25" s="297" t="s">
        <v>1066</v>
      </c>
      <c r="M25" s="297"/>
      <c r="N25" s="297"/>
      <c r="O25" s="297"/>
    </row>
    <row r="26" spans="12:15" x14ac:dyDescent="0.25">
      <c r="L26" s="297" t="s">
        <v>1067</v>
      </c>
      <c r="M26" s="297"/>
      <c r="N26" s="297"/>
      <c r="O26" s="297"/>
    </row>
  </sheetData>
  <mergeCells count="8">
    <mergeCell ref="L25:O25"/>
    <mergeCell ref="L26:O26"/>
    <mergeCell ref="B2:E2"/>
    <mergeCell ref="D3:E3"/>
    <mergeCell ref="G2:J2"/>
    <mergeCell ref="I3:J3"/>
    <mergeCell ref="L2:O2"/>
    <mergeCell ref="L24:O2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/>
  </sheetViews>
  <sheetFormatPr defaultRowHeight="13.5" x14ac:dyDescent="0.25"/>
  <cols>
    <col min="1" max="1" width="9.140625" style="23"/>
    <col min="2" max="2" width="17.140625" style="23" customWidth="1"/>
    <col min="3" max="3" width="12.85546875" style="23" customWidth="1"/>
    <col min="4" max="16384" width="9.140625" style="23"/>
  </cols>
  <sheetData>
    <row r="2" spans="2:3" x14ac:dyDescent="0.25">
      <c r="B2" s="293" t="s">
        <v>1068</v>
      </c>
      <c r="C2" s="293"/>
    </row>
    <row r="3" spans="2:3" x14ac:dyDescent="0.25">
      <c r="B3" s="8"/>
      <c r="C3" s="8" t="s">
        <v>1069</v>
      </c>
    </row>
    <row r="4" spans="2:3" x14ac:dyDescent="0.25">
      <c r="B4" s="68" t="s">
        <v>308</v>
      </c>
      <c r="C4" s="68" t="s">
        <v>1070</v>
      </c>
    </row>
    <row r="5" spans="2:3" x14ac:dyDescent="0.25">
      <c r="B5" s="39" t="s">
        <v>1071</v>
      </c>
      <c r="C5" s="191" t="s">
        <v>1072</v>
      </c>
    </row>
    <row r="6" spans="2:3" x14ac:dyDescent="0.25">
      <c r="B6" s="45" t="s">
        <v>1073</v>
      </c>
      <c r="C6" s="46" t="s">
        <v>218</v>
      </c>
    </row>
    <row r="7" spans="2:3" x14ac:dyDescent="0.25">
      <c r="B7" s="43" t="s">
        <v>1074</v>
      </c>
      <c r="C7" s="44" t="s">
        <v>227</v>
      </c>
    </row>
    <row r="8" spans="2:3" x14ac:dyDescent="0.25">
      <c r="B8" s="45" t="s">
        <v>1075</v>
      </c>
      <c r="C8" s="46" t="s">
        <v>1076</v>
      </c>
    </row>
    <row r="9" spans="2:3" x14ac:dyDescent="0.25">
      <c r="B9" s="43" t="s">
        <v>1077</v>
      </c>
      <c r="C9" s="44" t="s">
        <v>1078</v>
      </c>
    </row>
    <row r="10" spans="2:3" x14ac:dyDescent="0.25">
      <c r="B10" s="45" t="s">
        <v>1079</v>
      </c>
      <c r="C10" s="46" t="s">
        <v>264</v>
      </c>
    </row>
    <row r="11" spans="2:3" x14ac:dyDescent="0.25">
      <c r="B11" s="39" t="s">
        <v>1080</v>
      </c>
      <c r="C11" s="191" t="s">
        <v>1081</v>
      </c>
    </row>
    <row r="12" spans="2:3" x14ac:dyDescent="0.25">
      <c r="B12" s="47" t="s">
        <v>1082</v>
      </c>
      <c r="C12" s="52" t="s">
        <v>261</v>
      </c>
    </row>
    <row r="13" spans="2:3" x14ac:dyDescent="0.25">
      <c r="B13" s="48" t="s">
        <v>1083</v>
      </c>
      <c r="C13" s="44" t="s">
        <v>1084</v>
      </c>
    </row>
    <row r="14" spans="2:3" x14ac:dyDescent="0.25">
      <c r="B14" s="47" t="s">
        <v>1085</v>
      </c>
      <c r="C14" s="46" t="s">
        <v>272</v>
      </c>
    </row>
    <row r="15" spans="2:3" x14ac:dyDescent="0.25">
      <c r="B15" s="192" t="s">
        <v>1086</v>
      </c>
      <c r="C15" s="66" t="s">
        <v>1087</v>
      </c>
    </row>
  </sheetData>
  <mergeCells count="1">
    <mergeCell ref="B2:C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/>
  </sheetViews>
  <sheetFormatPr defaultRowHeight="13.5" x14ac:dyDescent="0.25"/>
  <cols>
    <col min="1" max="1" width="9.140625" style="23"/>
    <col min="2" max="2" width="17.42578125" style="23" customWidth="1"/>
    <col min="3" max="3" width="12" style="23" customWidth="1"/>
    <col min="4" max="4" width="9.140625" style="23"/>
    <col min="5" max="5" width="17.42578125" style="23" customWidth="1"/>
    <col min="6" max="6" width="12" style="23" customWidth="1"/>
    <col min="7" max="16384" width="9.140625" style="23"/>
  </cols>
  <sheetData>
    <row r="2" spans="2:6" x14ac:dyDescent="0.25">
      <c r="B2" s="311" t="s">
        <v>1088</v>
      </c>
      <c r="C2" s="311"/>
      <c r="E2" s="311" t="s">
        <v>1114</v>
      </c>
      <c r="F2" s="311"/>
    </row>
    <row r="3" spans="2:6" x14ac:dyDescent="0.25">
      <c r="B3" s="96" t="s">
        <v>1089</v>
      </c>
      <c r="C3" s="193" t="s">
        <v>158</v>
      </c>
      <c r="E3" s="96" t="s">
        <v>1115</v>
      </c>
      <c r="F3" s="193" t="s">
        <v>158</v>
      </c>
    </row>
    <row r="4" spans="2:6" x14ac:dyDescent="0.25">
      <c r="B4" s="81" t="s">
        <v>1090</v>
      </c>
      <c r="C4" s="82" t="s">
        <v>1091</v>
      </c>
      <c r="E4" s="182" t="s">
        <v>1116</v>
      </c>
      <c r="F4" s="82" t="s">
        <v>164</v>
      </c>
    </row>
    <row r="5" spans="2:6" x14ac:dyDescent="0.25">
      <c r="B5" s="81" t="s">
        <v>1092</v>
      </c>
      <c r="C5" s="82" t="s">
        <v>1093</v>
      </c>
      <c r="E5" s="182" t="s">
        <v>1117</v>
      </c>
      <c r="F5" s="82" t="s">
        <v>1091</v>
      </c>
    </row>
    <row r="6" spans="2:6" x14ac:dyDescent="0.25">
      <c r="B6" s="78" t="s">
        <v>1094</v>
      </c>
      <c r="C6" s="79" t="s">
        <v>1076</v>
      </c>
      <c r="E6" s="168" t="s">
        <v>1118</v>
      </c>
      <c r="F6" s="79" t="s">
        <v>1119</v>
      </c>
    </row>
    <row r="7" spans="2:6" x14ac:dyDescent="0.25">
      <c r="B7" s="78" t="s">
        <v>1095</v>
      </c>
      <c r="C7" s="79" t="s">
        <v>1096</v>
      </c>
      <c r="E7" s="168" t="s">
        <v>1120</v>
      </c>
      <c r="F7" s="79" t="s">
        <v>218</v>
      </c>
    </row>
    <row r="8" spans="2:6" x14ac:dyDescent="0.25">
      <c r="B8" s="81" t="s">
        <v>1097</v>
      </c>
      <c r="C8" s="82" t="s">
        <v>1098</v>
      </c>
      <c r="E8" s="182" t="s">
        <v>1121</v>
      </c>
      <c r="F8" s="82" t="s">
        <v>1122</v>
      </c>
    </row>
    <row r="9" spans="2:6" x14ac:dyDescent="0.25">
      <c r="B9" s="81" t="s">
        <v>1099</v>
      </c>
      <c r="C9" s="82" t="s">
        <v>1100</v>
      </c>
      <c r="E9" s="182" t="s">
        <v>1123</v>
      </c>
      <c r="F9" s="82" t="s">
        <v>1122</v>
      </c>
    </row>
    <row r="10" spans="2:6" x14ac:dyDescent="0.25">
      <c r="B10" s="78" t="s">
        <v>1101</v>
      </c>
      <c r="C10" s="79" t="s">
        <v>1098</v>
      </c>
      <c r="E10" s="168" t="s">
        <v>1124</v>
      </c>
      <c r="F10" s="79" t="s">
        <v>186</v>
      </c>
    </row>
    <row r="11" spans="2:6" x14ac:dyDescent="0.25">
      <c r="B11" s="78" t="s">
        <v>1102</v>
      </c>
      <c r="C11" s="79" t="s">
        <v>1103</v>
      </c>
      <c r="E11" s="168" t="s">
        <v>1125</v>
      </c>
      <c r="F11" s="79" t="s">
        <v>164</v>
      </c>
    </row>
    <row r="12" spans="2:6" x14ac:dyDescent="0.25">
      <c r="B12" s="81" t="s">
        <v>1104</v>
      </c>
      <c r="C12" s="82" t="s">
        <v>1105</v>
      </c>
      <c r="E12" s="182" t="s">
        <v>1126</v>
      </c>
      <c r="F12" s="82" t="s">
        <v>1127</v>
      </c>
    </row>
    <row r="13" spans="2:6" x14ac:dyDescent="0.25">
      <c r="B13" s="182" t="s">
        <v>1106</v>
      </c>
      <c r="C13" s="82" t="s">
        <v>1098</v>
      </c>
      <c r="E13" s="182" t="s">
        <v>1128</v>
      </c>
      <c r="F13" s="82" t="s">
        <v>1127</v>
      </c>
    </row>
    <row r="14" spans="2:6" x14ac:dyDescent="0.25">
      <c r="B14" s="168" t="s">
        <v>1107</v>
      </c>
      <c r="C14" s="79" t="s">
        <v>1098</v>
      </c>
      <c r="E14" s="168" t="s">
        <v>1129</v>
      </c>
      <c r="F14" s="79" t="s">
        <v>1127</v>
      </c>
    </row>
    <row r="15" spans="2:6" x14ac:dyDescent="0.25">
      <c r="B15" s="78" t="s">
        <v>1108</v>
      </c>
      <c r="C15" s="79" t="s">
        <v>1109</v>
      </c>
      <c r="E15" s="168" t="s">
        <v>1130</v>
      </c>
      <c r="F15" s="79" t="s">
        <v>227</v>
      </c>
    </row>
    <row r="16" spans="2:6" x14ac:dyDescent="0.25">
      <c r="B16" s="81" t="s">
        <v>1110</v>
      </c>
      <c r="C16" s="82" t="s">
        <v>1111</v>
      </c>
      <c r="E16" s="182" t="s">
        <v>1131</v>
      </c>
      <c r="F16" s="82" t="s">
        <v>272</v>
      </c>
    </row>
    <row r="17" spans="2:6" x14ac:dyDescent="0.25">
      <c r="B17" s="152" t="s">
        <v>1112</v>
      </c>
      <c r="C17" s="190" t="s">
        <v>1113</v>
      </c>
      <c r="E17" s="189" t="s">
        <v>1132</v>
      </c>
      <c r="F17" s="190" t="s">
        <v>164</v>
      </c>
    </row>
  </sheetData>
  <mergeCells count="2">
    <mergeCell ref="B2:C2"/>
    <mergeCell ref="E2:F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zoomScaleNormal="100" workbookViewId="0"/>
  </sheetViews>
  <sheetFormatPr defaultRowHeight="13.5" x14ac:dyDescent="0.25"/>
  <cols>
    <col min="1" max="1" width="9.140625" style="23"/>
    <col min="2" max="2" width="20.28515625" style="23" customWidth="1"/>
    <col min="3" max="4" width="10" style="23" customWidth="1"/>
    <col min="5" max="16384" width="9.140625" style="23"/>
  </cols>
  <sheetData>
    <row r="2" spans="2:4" x14ac:dyDescent="0.25">
      <c r="B2" s="293" t="s">
        <v>1133</v>
      </c>
      <c r="C2" s="293"/>
      <c r="D2" s="293"/>
    </row>
    <row r="3" spans="2:4" x14ac:dyDescent="0.25">
      <c r="B3" s="110" t="s">
        <v>157</v>
      </c>
      <c r="C3" s="194" t="s">
        <v>158</v>
      </c>
      <c r="D3" s="110" t="s">
        <v>1134</v>
      </c>
    </row>
    <row r="4" spans="2:4" x14ac:dyDescent="0.25">
      <c r="B4" s="43" t="s">
        <v>1135</v>
      </c>
      <c r="C4" s="44" t="s">
        <v>1136</v>
      </c>
      <c r="D4" s="55" t="s">
        <v>1137</v>
      </c>
    </row>
    <row r="5" spans="2:4" x14ac:dyDescent="0.25">
      <c r="B5" s="43" t="s">
        <v>1138</v>
      </c>
      <c r="C5" s="44" t="s">
        <v>1139</v>
      </c>
      <c r="D5" s="55" t="s">
        <v>1137</v>
      </c>
    </row>
    <row r="6" spans="2:4" x14ac:dyDescent="0.25">
      <c r="B6" s="45" t="s">
        <v>1140</v>
      </c>
      <c r="C6" s="46" t="s">
        <v>1141</v>
      </c>
      <c r="D6" s="63" t="s">
        <v>1142</v>
      </c>
    </row>
    <row r="7" spans="2:4" x14ac:dyDescent="0.25">
      <c r="B7" s="45" t="s">
        <v>1143</v>
      </c>
      <c r="C7" s="46" t="s">
        <v>1144</v>
      </c>
      <c r="D7" s="63" t="s">
        <v>1145</v>
      </c>
    </row>
    <row r="8" spans="2:4" x14ac:dyDescent="0.25">
      <c r="B8" s="43" t="s">
        <v>1146</v>
      </c>
      <c r="C8" s="44" t="s">
        <v>1147</v>
      </c>
      <c r="D8" s="55" t="s">
        <v>1148</v>
      </c>
    </row>
    <row r="9" spans="2:4" x14ac:dyDescent="0.25">
      <c r="B9" s="43" t="s">
        <v>1149</v>
      </c>
      <c r="C9" s="44" t="s">
        <v>1150</v>
      </c>
      <c r="D9" s="55" t="s">
        <v>1142</v>
      </c>
    </row>
    <row r="10" spans="2:4" x14ac:dyDescent="0.25">
      <c r="B10" s="45" t="s">
        <v>1151</v>
      </c>
      <c r="C10" s="46" t="s">
        <v>1152</v>
      </c>
      <c r="D10" s="63" t="s">
        <v>1153</v>
      </c>
    </row>
    <row r="11" spans="2:4" x14ac:dyDescent="0.25">
      <c r="B11" s="45" t="s">
        <v>1154</v>
      </c>
      <c r="C11" s="46" t="s">
        <v>1155</v>
      </c>
      <c r="D11" s="63" t="s">
        <v>1156</v>
      </c>
    </row>
    <row r="12" spans="2:4" x14ac:dyDescent="0.25">
      <c r="B12" s="49" t="s">
        <v>1157</v>
      </c>
      <c r="C12" s="44" t="s">
        <v>1158</v>
      </c>
      <c r="D12" s="55" t="s">
        <v>1148</v>
      </c>
    </row>
    <row r="13" spans="2:4" x14ac:dyDescent="0.25">
      <c r="B13" s="43" t="s">
        <v>1159</v>
      </c>
      <c r="C13" s="44" t="s">
        <v>1160</v>
      </c>
      <c r="D13" s="55" t="s">
        <v>1161</v>
      </c>
    </row>
    <row r="14" spans="2:4" x14ac:dyDescent="0.25">
      <c r="B14" s="45" t="s">
        <v>1162</v>
      </c>
      <c r="C14" s="46" t="s">
        <v>1163</v>
      </c>
      <c r="D14" s="63" t="s">
        <v>1164</v>
      </c>
    </row>
    <row r="15" spans="2:4" x14ac:dyDescent="0.25">
      <c r="B15" s="45" t="s">
        <v>1165</v>
      </c>
      <c r="C15" s="46" t="s">
        <v>1166</v>
      </c>
      <c r="D15" s="63" t="s">
        <v>1167</v>
      </c>
    </row>
    <row r="16" spans="2:4" x14ac:dyDescent="0.25">
      <c r="B16" s="65" t="s">
        <v>1168</v>
      </c>
      <c r="C16" s="66" t="s">
        <v>1169</v>
      </c>
      <c r="D16" s="67" t="s">
        <v>1170</v>
      </c>
    </row>
    <row r="17" spans="2:4" x14ac:dyDescent="0.25">
      <c r="B17" s="297" t="s">
        <v>1171</v>
      </c>
      <c r="C17" s="297"/>
      <c r="D17" s="297"/>
    </row>
  </sheetData>
  <mergeCells count="2">
    <mergeCell ref="B2:D2"/>
    <mergeCell ref="B17:D1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9"/>
  <sheetViews>
    <sheetView workbookViewId="0"/>
  </sheetViews>
  <sheetFormatPr defaultRowHeight="13.5" x14ac:dyDescent="0.25"/>
  <cols>
    <col min="1" max="1" width="9.140625" style="23"/>
    <col min="2" max="2" width="1.140625" style="23" customWidth="1"/>
    <col min="3" max="3" width="11.7109375" style="23" customWidth="1"/>
    <col min="4" max="4" width="2.28515625" style="23" customWidth="1"/>
    <col min="5" max="5" width="3.42578125" style="23" customWidth="1"/>
    <col min="6" max="6" width="2.140625" style="23" customWidth="1"/>
    <col min="7" max="7" width="6.7109375" style="23" customWidth="1"/>
    <col min="8" max="8" width="4.7109375" style="23" customWidth="1"/>
    <col min="9" max="9" width="6.140625" style="23" customWidth="1"/>
    <col min="10" max="10" width="5.5703125" style="23" customWidth="1"/>
    <col min="11" max="11" width="1" style="23" customWidth="1"/>
    <col min="12" max="12" width="4.42578125" style="23" customWidth="1"/>
    <col min="13" max="13" width="0.5703125" style="23" customWidth="1"/>
    <col min="14" max="14" width="5.42578125" style="23" customWidth="1"/>
    <col min="15" max="15" width="0.5703125" style="23" customWidth="1"/>
    <col min="16" max="16" width="4.28515625" style="23" customWidth="1"/>
    <col min="17" max="17" width="9.140625" style="23"/>
    <col min="18" max="18" width="38.5703125" style="23" bestFit="1" customWidth="1"/>
    <col min="19" max="19" width="3.7109375" style="23" customWidth="1"/>
    <col min="20" max="20" width="27.42578125" style="23" bestFit="1" customWidth="1"/>
    <col min="21" max="16384" width="9.140625" style="23"/>
  </cols>
  <sheetData>
    <row r="2" spans="2:20" x14ac:dyDescent="0.25">
      <c r="B2" s="293" t="s">
        <v>1172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2:20" x14ac:dyDescent="0.25">
      <c r="B3" s="298"/>
      <c r="C3" s="298"/>
      <c r="D3" s="298" t="s">
        <v>477</v>
      </c>
      <c r="E3" s="298"/>
      <c r="F3" s="298"/>
      <c r="G3" s="42" t="s">
        <v>477</v>
      </c>
      <c r="H3" s="42"/>
      <c r="I3" s="42" t="s">
        <v>745</v>
      </c>
      <c r="J3" s="42"/>
      <c r="K3" s="42"/>
      <c r="L3" s="42" t="s">
        <v>730</v>
      </c>
      <c r="M3" s="362" t="s">
        <v>1173</v>
      </c>
      <c r="N3" s="362"/>
      <c r="O3" s="362"/>
      <c r="P3" s="42"/>
    </row>
    <row r="4" spans="2:20" x14ac:dyDescent="0.25">
      <c r="B4" s="363" t="s">
        <v>308</v>
      </c>
      <c r="C4" s="363"/>
      <c r="D4" s="304" t="s">
        <v>1174</v>
      </c>
      <c r="E4" s="304"/>
      <c r="F4" s="304"/>
      <c r="G4" s="68" t="s">
        <v>1175</v>
      </c>
      <c r="H4" s="68" t="s">
        <v>302</v>
      </c>
      <c r="I4" s="68" t="s">
        <v>748</v>
      </c>
      <c r="J4" s="68" t="s">
        <v>118</v>
      </c>
      <c r="K4" s="304" t="s">
        <v>1176</v>
      </c>
      <c r="L4" s="304"/>
      <c r="M4" s="304"/>
      <c r="N4" s="68" t="s">
        <v>308</v>
      </c>
      <c r="O4" s="304" t="s">
        <v>770</v>
      </c>
      <c r="P4" s="304"/>
      <c r="R4" s="273" t="s">
        <v>1851</v>
      </c>
      <c r="T4" s="273" t="s">
        <v>1852</v>
      </c>
    </row>
    <row r="5" spans="2:20" x14ac:dyDescent="0.25">
      <c r="B5" s="366" t="s">
        <v>1177</v>
      </c>
      <c r="C5" s="366"/>
      <c r="D5" s="195"/>
      <c r="E5" s="17" t="s">
        <v>487</v>
      </c>
      <c r="F5" s="17"/>
      <c r="G5" s="196" t="s">
        <v>512</v>
      </c>
      <c r="H5" s="8">
        <v>9</v>
      </c>
      <c r="I5" s="8">
        <v>12</v>
      </c>
      <c r="J5" s="8">
        <v>2</v>
      </c>
      <c r="K5" s="8"/>
      <c r="L5" s="8">
        <v>15</v>
      </c>
      <c r="M5" s="8"/>
      <c r="N5" s="8" t="s">
        <v>1178</v>
      </c>
      <c r="O5" s="298" t="s">
        <v>1179</v>
      </c>
      <c r="P5" s="298"/>
      <c r="R5" s="23" t="str">
        <f>"("&amp;(IF(D5="",E5,D5)&amp;") [AC "&amp;H5&amp;" MV"&amp;I5&amp;CHAR(34)&amp;" HD "&amp;J5&amp;" "&amp;(IF(L5="n/a","–",L5 &amp;"%"))&amp;" "&amp;(IF(N5="n/a","–",N5))&amp;" "&amp;(IF(O5="C, N", "C/N", IF(O5="L, N", "L/N", O5)))&amp;"]")</f>
        <v>(1-8) [AC 9 MV12" HD 2 15% A2 Any]</v>
      </c>
      <c r="T5" s="23" t="str">
        <f>"[AC "&amp;H5&amp;" MV"&amp;I5&amp;CHAR(34)&amp;" HD "&amp;J5&amp;" "&amp;(IF(O5="C, N","C/N",IF(O5="L, N","L/N",O5)))&amp;"]"</f>
        <v>[AC 9 MV12" HD 2 Any]</v>
      </c>
    </row>
    <row r="6" spans="2:20" x14ac:dyDescent="0.25">
      <c r="B6" s="367" t="s">
        <v>552</v>
      </c>
      <c r="C6" s="367"/>
      <c r="D6" s="347" t="s">
        <v>501</v>
      </c>
      <c r="E6" s="347"/>
      <c r="F6" s="347"/>
      <c r="G6" s="9" t="s">
        <v>1180</v>
      </c>
      <c r="H6" s="8" t="s">
        <v>54</v>
      </c>
      <c r="I6" s="9" t="s">
        <v>1181</v>
      </c>
      <c r="J6" s="8">
        <v>2</v>
      </c>
      <c r="K6" s="8"/>
      <c r="L6" s="8">
        <v>10</v>
      </c>
      <c r="M6" s="8"/>
      <c r="N6" s="8" t="s">
        <v>772</v>
      </c>
      <c r="O6" s="298" t="s">
        <v>790</v>
      </c>
      <c r="P6" s="298"/>
      <c r="R6" s="23" t="str">
        <f t="shared" ref="R6:R23" si="0">"("&amp;(IF(D6="",E6,D6)&amp;") [AC "&amp;H6&amp;" MV"&amp;I6&amp;CHAR(34)&amp;" HD "&amp;J6&amp;" "&amp;(IF(L6="n/a","–",L6 &amp;"%"))&amp;" "&amp;(IF(N6="n/a","–",N6))&amp;" "&amp;(IF(O6="C, N", "C/N", IF(O6="L, N", "L/N", O6)))&amp;"]")</f>
        <v>(2-12) [AC 3 MV18/3" HD 2 10% C N]</v>
      </c>
      <c r="T6" s="23" t="str">
        <f t="shared" ref="T6:T69" si="1">"[AC "&amp;H6&amp;" MV"&amp;I6&amp;CHAR(34)&amp;" HD "&amp;J6&amp;" "&amp;(IF(O6="C, N","C/N",IF(O6="L, N","L/N",O6)))&amp;"]"</f>
        <v>[AC 3 MV18/3" HD 2 N]</v>
      </c>
    </row>
    <row r="7" spans="2:20" x14ac:dyDescent="0.25">
      <c r="B7" s="368" t="s">
        <v>553</v>
      </c>
      <c r="C7" s="368"/>
      <c r="D7" s="185"/>
      <c r="E7" s="10" t="s">
        <v>487</v>
      </c>
      <c r="F7" s="10"/>
      <c r="G7" s="11" t="s">
        <v>1182</v>
      </c>
      <c r="H7" s="11">
        <v>6</v>
      </c>
      <c r="I7" s="197" t="s">
        <v>1183</v>
      </c>
      <c r="J7" s="11" t="s">
        <v>151</v>
      </c>
      <c r="K7" s="11"/>
      <c r="L7" s="11" t="s">
        <v>1182</v>
      </c>
      <c r="M7" s="11"/>
      <c r="N7" s="11" t="s">
        <v>1182</v>
      </c>
      <c r="O7" s="365" t="s">
        <v>790</v>
      </c>
      <c r="P7" s="365"/>
      <c r="R7" s="23" t="str">
        <f t="shared" si="0"/>
        <v>(1-8) [AC 6 MV12/12" HD 4+1 – – N]</v>
      </c>
      <c r="T7" s="23" t="str">
        <f t="shared" si="1"/>
        <v>[AC 6 MV12/12" HD 4+1 N]</v>
      </c>
    </row>
    <row r="8" spans="2:20" x14ac:dyDescent="0.25">
      <c r="B8" s="364" t="s">
        <v>612</v>
      </c>
      <c r="C8" s="364"/>
      <c r="D8" s="198"/>
      <c r="E8" s="10" t="s">
        <v>436</v>
      </c>
      <c r="F8" s="10"/>
      <c r="G8" s="11" t="s">
        <v>436</v>
      </c>
      <c r="H8" s="11">
        <v>4</v>
      </c>
      <c r="I8" s="11">
        <v>6</v>
      </c>
      <c r="J8" s="11" t="s">
        <v>153</v>
      </c>
      <c r="K8" s="11"/>
      <c r="L8" s="11">
        <v>40</v>
      </c>
      <c r="M8" s="11"/>
      <c r="N8" s="11" t="s">
        <v>1184</v>
      </c>
      <c r="O8" s="365" t="s">
        <v>1185</v>
      </c>
      <c r="P8" s="365"/>
      <c r="R8" s="23" t="str">
        <f t="shared" si="0"/>
        <v>(1-6) [AC 4 MV6" HD 6+1 40% F C/N]</v>
      </c>
      <c r="T8" s="23" t="str">
        <f t="shared" si="1"/>
        <v>[AC 4 MV6" HD 6+1 C/N]</v>
      </c>
    </row>
    <row r="9" spans="2:20" x14ac:dyDescent="0.25">
      <c r="B9" s="297" t="s">
        <v>1186</v>
      </c>
      <c r="C9" s="297"/>
      <c r="D9" s="347" t="s">
        <v>1187</v>
      </c>
      <c r="E9" s="347"/>
      <c r="F9" s="347"/>
      <c r="G9" s="9" t="s">
        <v>1188</v>
      </c>
      <c r="H9" s="42">
        <v>8</v>
      </c>
      <c r="I9" s="199" t="s">
        <v>1189</v>
      </c>
      <c r="J9" s="8" t="s">
        <v>120</v>
      </c>
      <c r="K9" s="42"/>
      <c r="L9" s="42">
        <v>15</v>
      </c>
      <c r="M9" s="42"/>
      <c r="N9" s="72" t="s">
        <v>1182</v>
      </c>
      <c r="O9" s="306" t="s">
        <v>790</v>
      </c>
      <c r="P9" s="306"/>
      <c r="R9" s="23" t="str">
        <f t="shared" si="0"/>
        <v>(10-80) [AC 8 MV3/12" HD ½ 15% – N]</v>
      </c>
      <c r="T9" s="23" t="str">
        <f t="shared" si="1"/>
        <v>[AC 8 MV3/12" HD ½ N]</v>
      </c>
    </row>
    <row r="10" spans="2:20" x14ac:dyDescent="0.25">
      <c r="B10" s="297" t="s">
        <v>1190</v>
      </c>
      <c r="C10" s="297"/>
      <c r="D10" s="195"/>
      <c r="E10" s="9" t="s">
        <v>487</v>
      </c>
      <c r="F10" s="9"/>
      <c r="G10" s="9" t="s">
        <v>487</v>
      </c>
      <c r="H10" s="42">
        <v>7</v>
      </c>
      <c r="I10" s="72" t="s">
        <v>1191</v>
      </c>
      <c r="J10" s="42">
        <v>4</v>
      </c>
      <c r="K10" s="42"/>
      <c r="L10" s="42">
        <v>15</v>
      </c>
      <c r="M10" s="42"/>
      <c r="N10" s="42" t="s">
        <v>772</v>
      </c>
      <c r="O10" s="306" t="s">
        <v>790</v>
      </c>
      <c r="P10" s="306"/>
      <c r="R10" s="23" t="str">
        <f t="shared" si="0"/>
        <v>(1-8) [AC 7 MV3/15" HD 4 15% C N]</v>
      </c>
      <c r="T10" s="23" t="str">
        <f t="shared" si="1"/>
        <v>[AC 7 MV3/15" HD 4 N]</v>
      </c>
    </row>
    <row r="11" spans="2:20" x14ac:dyDescent="0.25">
      <c r="B11" s="369" t="s">
        <v>1192</v>
      </c>
      <c r="C11" s="369"/>
      <c r="D11" s="21"/>
      <c r="E11" s="20" t="s">
        <v>436</v>
      </c>
      <c r="F11" s="20"/>
      <c r="G11" s="20" t="s">
        <v>436</v>
      </c>
      <c r="H11" s="200">
        <v>6</v>
      </c>
      <c r="I11" s="200">
        <v>12</v>
      </c>
      <c r="J11" s="201" t="s">
        <v>1193</v>
      </c>
      <c r="K11" s="200"/>
      <c r="L11" s="21" t="s">
        <v>1182</v>
      </c>
      <c r="M11" s="200"/>
      <c r="N11" s="21" t="s">
        <v>1182</v>
      </c>
      <c r="O11" s="370" t="s">
        <v>790</v>
      </c>
      <c r="P11" s="370"/>
      <c r="R11" s="23" t="str">
        <f t="shared" si="0"/>
        <v>(1-6) [AC 6 MV12" HD 5+5 – – N]</v>
      </c>
      <c r="T11" s="23" t="str">
        <f t="shared" si="1"/>
        <v>[AC 6 MV12" HD 5+5 N]</v>
      </c>
    </row>
    <row r="12" spans="2:20" x14ac:dyDescent="0.25">
      <c r="B12" s="368" t="s">
        <v>556</v>
      </c>
      <c r="C12" s="368"/>
      <c r="D12" s="185"/>
      <c r="E12" s="10" t="s">
        <v>488</v>
      </c>
      <c r="F12" s="10"/>
      <c r="G12" s="11" t="s">
        <v>1182</v>
      </c>
      <c r="H12" s="11">
        <v>3</v>
      </c>
      <c r="I12" s="10" t="s">
        <v>1194</v>
      </c>
      <c r="J12" s="31" t="s">
        <v>491</v>
      </c>
      <c r="K12" s="31"/>
      <c r="L12" s="11" t="s">
        <v>1182</v>
      </c>
      <c r="M12" s="11"/>
      <c r="N12" s="11" t="s">
        <v>1182</v>
      </c>
      <c r="O12" s="365" t="s">
        <v>790</v>
      </c>
      <c r="P12" s="365"/>
      <c r="R12" s="23" t="str">
        <f t="shared" si="0"/>
        <v>(1-12) [AC 3 MV9/6" HD 2-7 – – N]</v>
      </c>
      <c r="S12" s="292"/>
      <c r="T12" s="23" t="str">
        <f t="shared" si="1"/>
        <v>[AC 3 MV9/6" HD 2-7 N]</v>
      </c>
    </row>
    <row r="13" spans="2:20" x14ac:dyDescent="0.25">
      <c r="B13" s="367" t="s">
        <v>613</v>
      </c>
      <c r="C13" s="367"/>
      <c r="D13" s="184"/>
      <c r="E13" s="8">
        <v>1</v>
      </c>
      <c r="F13" s="8"/>
      <c r="G13" s="8" t="s">
        <v>1182</v>
      </c>
      <c r="H13" s="8">
        <v>7</v>
      </c>
      <c r="I13" s="9" t="s">
        <v>54</v>
      </c>
      <c r="J13" s="8">
        <v>10</v>
      </c>
      <c r="K13" s="8"/>
      <c r="L13" s="8" t="s">
        <v>1182</v>
      </c>
      <c r="M13" s="8"/>
      <c r="N13" s="8" t="s">
        <v>1182</v>
      </c>
      <c r="O13" s="298" t="s">
        <v>790</v>
      </c>
      <c r="P13" s="298"/>
      <c r="R13" s="23" t="str">
        <f t="shared" si="0"/>
        <v>(1) [AC 7 MV3" HD 10 – – N]</v>
      </c>
      <c r="S13" s="292"/>
      <c r="T13" s="23" t="str">
        <f t="shared" si="1"/>
        <v>[AC 7 MV3" HD 10 N]</v>
      </c>
    </row>
    <row r="14" spans="2:20" x14ac:dyDescent="0.25">
      <c r="B14" s="367" t="s">
        <v>555</v>
      </c>
      <c r="C14" s="367"/>
      <c r="D14" s="184"/>
      <c r="E14" s="9" t="s">
        <v>488</v>
      </c>
      <c r="F14" s="9"/>
      <c r="G14" s="8" t="s">
        <v>1182</v>
      </c>
      <c r="H14" s="8">
        <v>7</v>
      </c>
      <c r="I14" s="202">
        <v>15</v>
      </c>
      <c r="J14" s="8" t="s">
        <v>134</v>
      </c>
      <c r="K14" s="8"/>
      <c r="L14" s="8" t="s">
        <v>1182</v>
      </c>
      <c r="M14" s="8"/>
      <c r="N14" s="8" t="s">
        <v>1182</v>
      </c>
      <c r="O14" s="298" t="s">
        <v>790</v>
      </c>
      <c r="P14" s="298"/>
      <c r="R14" s="23" t="str">
        <f t="shared" si="0"/>
        <v>(1-12) [AC 7 MV15" HD 1+2 – – N]</v>
      </c>
      <c r="T14" s="23" t="str">
        <f t="shared" si="1"/>
        <v>[AC 7 MV15" HD 1+2 N]</v>
      </c>
    </row>
    <row r="15" spans="2:20" x14ac:dyDescent="0.25">
      <c r="B15" s="368" t="s">
        <v>1195</v>
      </c>
      <c r="C15" s="368"/>
      <c r="D15" s="185"/>
      <c r="E15" s="10" t="s">
        <v>487</v>
      </c>
      <c r="F15" s="10"/>
      <c r="G15" s="11" t="s">
        <v>1182</v>
      </c>
      <c r="H15" s="11">
        <v>6</v>
      </c>
      <c r="I15" s="203">
        <v>12</v>
      </c>
      <c r="J15" s="11">
        <v>7</v>
      </c>
      <c r="K15" s="11"/>
      <c r="L15" s="11" t="s">
        <v>1182</v>
      </c>
      <c r="M15" s="11"/>
      <c r="N15" s="11" t="s">
        <v>1182</v>
      </c>
      <c r="O15" s="365" t="s">
        <v>790</v>
      </c>
      <c r="P15" s="365"/>
      <c r="R15" s="23" t="str">
        <f t="shared" si="0"/>
        <v>(1-8) [AC 6 MV12" HD 7 – – N]</v>
      </c>
      <c r="T15" s="23" t="str">
        <f t="shared" si="1"/>
        <v>[AC 6 MV12" HD 7 N]</v>
      </c>
    </row>
    <row r="16" spans="2:20" x14ac:dyDescent="0.25">
      <c r="B16" s="368" t="s">
        <v>615</v>
      </c>
      <c r="C16" s="368"/>
      <c r="D16" s="185"/>
      <c r="E16" s="10" t="s">
        <v>529</v>
      </c>
      <c r="F16" s="10"/>
      <c r="G16" s="11" t="s">
        <v>1182</v>
      </c>
      <c r="H16" s="11">
        <v>6</v>
      </c>
      <c r="I16" s="203">
        <v>12</v>
      </c>
      <c r="J16" s="11" t="s">
        <v>1196</v>
      </c>
      <c r="K16" s="11"/>
      <c r="L16" s="11" t="s">
        <v>1182</v>
      </c>
      <c r="M16" s="11"/>
      <c r="N16" s="11" t="s">
        <v>1182</v>
      </c>
      <c r="O16" s="365" t="s">
        <v>790</v>
      </c>
      <c r="P16" s="365"/>
      <c r="R16" s="23" t="str">
        <f t="shared" si="0"/>
        <v>(1-2) [AC 6 MV12" HD 6+6 – – N]</v>
      </c>
      <c r="T16" s="23" t="str">
        <f t="shared" si="1"/>
        <v>[AC 6 MV12" HD 6+6 N]</v>
      </c>
    </row>
    <row r="17" spans="2:20" x14ac:dyDescent="0.25">
      <c r="B17" s="366" t="s">
        <v>558</v>
      </c>
      <c r="C17" s="366"/>
      <c r="D17" s="347" t="s">
        <v>501</v>
      </c>
      <c r="E17" s="347"/>
      <c r="F17" s="347"/>
      <c r="G17" s="9" t="s">
        <v>1197</v>
      </c>
      <c r="H17" s="8">
        <v>9</v>
      </c>
      <c r="I17" s="8" t="s">
        <v>44</v>
      </c>
      <c r="J17" s="8">
        <v>2</v>
      </c>
      <c r="K17" s="8"/>
      <c r="L17" s="8">
        <v>15</v>
      </c>
      <c r="M17" s="8"/>
      <c r="N17" s="8" t="s">
        <v>772</v>
      </c>
      <c r="O17" s="298" t="s">
        <v>790</v>
      </c>
      <c r="P17" s="298"/>
      <c r="R17" s="23" t="str">
        <f t="shared" si="0"/>
        <v>(2-12) [AC 9 MV12" HD 2 15% C N]</v>
      </c>
      <c r="T17" s="23" t="str">
        <f t="shared" si="1"/>
        <v>[AC 9 MV12" HD 2 N]</v>
      </c>
    </row>
    <row r="18" spans="2:20" x14ac:dyDescent="0.25">
      <c r="B18" s="366" t="s">
        <v>559</v>
      </c>
      <c r="C18" s="366"/>
      <c r="D18" s="195"/>
      <c r="E18" s="9" t="s">
        <v>500</v>
      </c>
      <c r="F18" s="9"/>
      <c r="G18" s="9" t="s">
        <v>1198</v>
      </c>
      <c r="H18" s="8">
        <v>6</v>
      </c>
      <c r="I18" s="8">
        <v>18</v>
      </c>
      <c r="J18" s="8">
        <v>4</v>
      </c>
      <c r="K18" s="8"/>
      <c r="L18" s="8">
        <v>5</v>
      </c>
      <c r="M18" s="8"/>
      <c r="N18" s="8" t="s">
        <v>1199</v>
      </c>
      <c r="O18" s="298" t="s">
        <v>1200</v>
      </c>
      <c r="P18" s="298"/>
      <c r="R18" s="23" t="str">
        <f t="shared" si="0"/>
        <v>(2-8) [AC 6 MV18" HD 4 5% A1 L/N]</v>
      </c>
      <c r="T18" s="23" t="str">
        <f t="shared" si="1"/>
        <v>[AC 6 MV18" HD 4 L/N]</v>
      </c>
    </row>
    <row r="19" spans="2:20" x14ac:dyDescent="0.25">
      <c r="B19" s="371" t="s">
        <v>561</v>
      </c>
      <c r="C19" s="371"/>
      <c r="D19" s="371"/>
      <c r="E19" s="10" t="s">
        <v>436</v>
      </c>
      <c r="F19" s="10"/>
      <c r="G19" s="10" t="s">
        <v>436</v>
      </c>
      <c r="H19" s="11" t="s">
        <v>1201</v>
      </c>
      <c r="I19" s="10" t="s">
        <v>44</v>
      </c>
      <c r="J19" s="11" t="s">
        <v>144</v>
      </c>
      <c r="K19" s="11"/>
      <c r="L19" s="11">
        <v>60</v>
      </c>
      <c r="M19" s="11"/>
      <c r="N19" s="11" t="s">
        <v>707</v>
      </c>
      <c r="O19" s="365" t="s">
        <v>790</v>
      </c>
      <c r="P19" s="365"/>
      <c r="R19" s="23" t="str">
        <f t="shared" si="0"/>
        <v>(1-6) [AC 3/7 MV12" HD 3+1 60% B N]</v>
      </c>
      <c r="T19" s="23" t="str">
        <f t="shared" si="1"/>
        <v>[AC 3/7 MV12" HD 3+1 N]</v>
      </c>
    </row>
    <row r="20" spans="2:20" x14ac:dyDescent="0.25">
      <c r="B20" s="368" t="s">
        <v>551</v>
      </c>
      <c r="C20" s="368"/>
      <c r="D20" s="365" t="s">
        <v>504</v>
      </c>
      <c r="E20" s="365"/>
      <c r="F20" s="365"/>
      <c r="G20" s="11" t="s">
        <v>1182</v>
      </c>
      <c r="H20" s="11" t="s">
        <v>60</v>
      </c>
      <c r="I20" s="10" t="s">
        <v>57</v>
      </c>
      <c r="J20" s="11" t="s">
        <v>120</v>
      </c>
      <c r="K20" s="11"/>
      <c r="L20" s="11" t="s">
        <v>1182</v>
      </c>
      <c r="M20" s="11"/>
      <c r="N20" s="11" t="s">
        <v>1182</v>
      </c>
      <c r="O20" s="365" t="s">
        <v>790</v>
      </c>
      <c r="P20" s="365"/>
      <c r="R20" s="23" t="str">
        <f t="shared" si="0"/>
        <v>(2-24) [AC 9 MV6" HD ½ – – N]</v>
      </c>
      <c r="T20" s="23" t="str">
        <f t="shared" si="1"/>
        <v>[AC 9 MV6" HD ½ N]</v>
      </c>
    </row>
    <row r="21" spans="2:20" x14ac:dyDescent="0.25">
      <c r="B21" s="366" t="s">
        <v>616</v>
      </c>
      <c r="C21" s="366"/>
      <c r="D21" s="195"/>
      <c r="E21" s="8" t="s">
        <v>486</v>
      </c>
      <c r="F21" s="8"/>
      <c r="G21" s="9" t="s">
        <v>486</v>
      </c>
      <c r="H21" s="8">
        <v>4</v>
      </c>
      <c r="I21" s="9" t="s">
        <v>1202</v>
      </c>
      <c r="J21" s="8">
        <v>9</v>
      </c>
      <c r="K21" s="8"/>
      <c r="L21" s="8">
        <v>50</v>
      </c>
      <c r="M21" s="8"/>
      <c r="N21" s="8" t="s">
        <v>1184</v>
      </c>
      <c r="O21" s="298" t="s">
        <v>772</v>
      </c>
      <c r="P21" s="298"/>
      <c r="R21" s="23" t="str">
        <f t="shared" si="0"/>
        <v>(1-4) [AC 4 MV12/18" HD 9 50% F C]</v>
      </c>
      <c r="T21" s="23" t="str">
        <f t="shared" si="1"/>
        <v>[AC 4 MV12/18" HD 9 C]</v>
      </c>
    </row>
    <row r="22" spans="2:20" x14ac:dyDescent="0.25">
      <c r="B22" s="366" t="s">
        <v>1029</v>
      </c>
      <c r="C22" s="366"/>
      <c r="D22" s="195"/>
      <c r="E22" s="9" t="s">
        <v>487</v>
      </c>
      <c r="F22" s="9"/>
      <c r="G22" s="9" t="s">
        <v>487</v>
      </c>
      <c r="H22" s="8">
        <v>6</v>
      </c>
      <c r="I22" s="9" t="s">
        <v>1203</v>
      </c>
      <c r="J22" s="8">
        <v>5</v>
      </c>
      <c r="K22" s="8"/>
      <c r="L22" s="8">
        <v>35</v>
      </c>
      <c r="M22" s="8"/>
      <c r="N22" s="8" t="s">
        <v>1204</v>
      </c>
      <c r="O22" s="298" t="s">
        <v>1185</v>
      </c>
      <c r="P22" s="298"/>
      <c r="R22" s="23" t="str">
        <f t="shared" si="0"/>
        <v>(1-8) [AC 6 MV9/18" HD 5 35% D C/N]</v>
      </c>
      <c r="T22" s="23" t="str">
        <f t="shared" si="1"/>
        <v>[AC 6 MV9/18" HD 5 C/N]</v>
      </c>
    </row>
    <row r="23" spans="2:20" x14ac:dyDescent="0.25">
      <c r="B23" s="372" t="s">
        <v>564</v>
      </c>
      <c r="C23" s="372"/>
      <c r="D23" s="204"/>
      <c r="E23" s="104" t="s">
        <v>497</v>
      </c>
      <c r="F23" s="104"/>
      <c r="G23" s="105" t="s">
        <v>1182</v>
      </c>
      <c r="H23" s="105">
        <v>3</v>
      </c>
      <c r="I23" s="105">
        <v>6</v>
      </c>
      <c r="J23" s="105">
        <v>3</v>
      </c>
      <c r="K23" s="105"/>
      <c r="L23" s="105" t="s">
        <v>1182</v>
      </c>
      <c r="M23" s="105"/>
      <c r="N23" s="105" t="s">
        <v>1182</v>
      </c>
      <c r="O23" s="308" t="s">
        <v>790</v>
      </c>
      <c r="P23" s="308"/>
      <c r="R23" s="23" t="str">
        <f t="shared" si="0"/>
        <v>(3-12) [AC 3 MV6" HD 3 – – N]</v>
      </c>
      <c r="T23" s="23" t="str">
        <f t="shared" si="1"/>
        <v>[AC 3 MV6" HD 3 N]</v>
      </c>
    </row>
    <row r="25" spans="2:20" x14ac:dyDescent="0.25">
      <c r="B25" s="293" t="s">
        <v>1205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</row>
    <row r="26" spans="2:20" x14ac:dyDescent="0.25">
      <c r="B26" s="298"/>
      <c r="C26" s="298"/>
      <c r="D26" s="298" t="s">
        <v>477</v>
      </c>
      <c r="E26" s="298"/>
      <c r="F26" s="298"/>
      <c r="G26" s="42" t="s">
        <v>477</v>
      </c>
      <c r="H26" s="42"/>
      <c r="I26" s="42" t="s">
        <v>745</v>
      </c>
      <c r="J26" s="42"/>
      <c r="K26" s="42"/>
      <c r="L26" s="42" t="s">
        <v>730</v>
      </c>
      <c r="M26" s="362" t="s">
        <v>1173</v>
      </c>
      <c r="N26" s="362"/>
      <c r="O26" s="362"/>
      <c r="P26" s="42"/>
    </row>
    <row r="27" spans="2:20" x14ac:dyDescent="0.25">
      <c r="B27" s="363" t="s">
        <v>308</v>
      </c>
      <c r="C27" s="363"/>
      <c r="D27" s="304" t="s">
        <v>1174</v>
      </c>
      <c r="E27" s="304"/>
      <c r="F27" s="304"/>
      <c r="G27" s="68" t="s">
        <v>1175</v>
      </c>
      <c r="H27" s="68" t="s">
        <v>302</v>
      </c>
      <c r="I27" s="68" t="s">
        <v>748</v>
      </c>
      <c r="J27" s="68" t="s">
        <v>118</v>
      </c>
      <c r="K27" s="304" t="s">
        <v>1176</v>
      </c>
      <c r="L27" s="304"/>
      <c r="M27" s="304"/>
      <c r="N27" s="68" t="s">
        <v>308</v>
      </c>
      <c r="O27" s="304" t="s">
        <v>770</v>
      </c>
      <c r="P27" s="304"/>
    </row>
    <row r="28" spans="2:20" x14ac:dyDescent="0.25">
      <c r="B28" s="367" t="s">
        <v>567</v>
      </c>
      <c r="C28" s="367"/>
      <c r="D28" s="184"/>
      <c r="E28" s="9" t="s">
        <v>501</v>
      </c>
      <c r="F28" s="9"/>
      <c r="G28" s="9" t="s">
        <v>513</v>
      </c>
      <c r="H28" s="8">
        <v>6</v>
      </c>
      <c r="I28" s="205" t="s">
        <v>1206</v>
      </c>
      <c r="J28" s="8">
        <v>3</v>
      </c>
      <c r="K28" s="8"/>
      <c r="L28" s="8">
        <v>20</v>
      </c>
      <c r="M28" s="8"/>
      <c r="N28" s="8" t="s">
        <v>1182</v>
      </c>
      <c r="O28" s="298" t="s">
        <v>790</v>
      </c>
      <c r="P28" s="298"/>
      <c r="R28" s="23" t="str">
        <f t="shared" ref="R28:R91" si="2">"("&amp;(IF(D28="",E28,D28)&amp;") [AC "&amp;H28&amp;" MV"&amp;I28&amp;CHAR(34)&amp;" HD "&amp;J28&amp;" "&amp;(IF(L28="n/a","–",L28 &amp;"%"))&amp;" "&amp;(IF(N28="n/a","–",N28))&amp;" "&amp;(IF(O28="C, N", "C/N", IF(O28="L, N", "L/N", O28)))&amp;"]")</f>
        <v>(2-12) [AC 6 MV9/15" HD 3 20% – N]</v>
      </c>
      <c r="T28" s="23" t="str">
        <f t="shared" si="1"/>
        <v>[AC 6 MV9/15" HD 3 N]</v>
      </c>
    </row>
    <row r="29" spans="2:20" x14ac:dyDescent="0.25">
      <c r="B29" s="367" t="s">
        <v>618</v>
      </c>
      <c r="C29" s="367"/>
      <c r="D29" s="184"/>
      <c r="E29" s="9" t="s">
        <v>436</v>
      </c>
      <c r="F29" s="9"/>
      <c r="G29" s="9" t="s">
        <v>501</v>
      </c>
      <c r="H29" s="8">
        <v>5</v>
      </c>
      <c r="I29" s="205" t="s">
        <v>1206</v>
      </c>
      <c r="J29" s="8">
        <v>7</v>
      </c>
      <c r="K29" s="8"/>
      <c r="L29" s="8">
        <v>20</v>
      </c>
      <c r="M29" s="8"/>
      <c r="N29" s="8" t="s">
        <v>1182</v>
      </c>
      <c r="O29" s="298" t="s">
        <v>790</v>
      </c>
      <c r="P29" s="298"/>
      <c r="R29" s="23" t="str">
        <f t="shared" si="2"/>
        <v>(1-6) [AC 5 MV9/15" HD 7 20% – N]</v>
      </c>
      <c r="T29" s="23" t="str">
        <f t="shared" si="1"/>
        <v>[AC 5 MV9/15" HD 7 N]</v>
      </c>
    </row>
    <row r="30" spans="2:20" x14ac:dyDescent="0.25">
      <c r="B30" s="364" t="s">
        <v>1207</v>
      </c>
      <c r="C30" s="364"/>
      <c r="D30" s="198"/>
      <c r="E30" s="31" t="s">
        <v>500</v>
      </c>
      <c r="F30" s="31"/>
      <c r="G30" s="10" t="s">
        <v>1208</v>
      </c>
      <c r="H30" s="11">
        <v>5</v>
      </c>
      <c r="I30" s="11">
        <v>9</v>
      </c>
      <c r="J30" s="10" t="s">
        <v>1209</v>
      </c>
      <c r="K30" s="10"/>
      <c r="L30" s="10" t="s">
        <v>47</v>
      </c>
      <c r="M30" s="10"/>
      <c r="N30" s="11" t="s">
        <v>705</v>
      </c>
      <c r="O30" s="365" t="s">
        <v>1185</v>
      </c>
      <c r="P30" s="365"/>
      <c r="R30" s="23" t="str">
        <f t="shared" si="2"/>
        <v>(2-8) [AC 5 MV9" HD 3+3 15% G C/N]</v>
      </c>
      <c r="T30" s="23" t="str">
        <f t="shared" si="1"/>
        <v>[AC 5 MV9" HD 3+3 C/N]</v>
      </c>
    </row>
    <row r="31" spans="2:20" x14ac:dyDescent="0.25">
      <c r="B31" s="364" t="s">
        <v>1210</v>
      </c>
      <c r="C31" s="364"/>
      <c r="D31" s="198"/>
      <c r="E31" s="10" t="s">
        <v>486</v>
      </c>
      <c r="F31" s="11"/>
      <c r="G31" s="10" t="s">
        <v>486</v>
      </c>
      <c r="H31" s="11">
        <v>2</v>
      </c>
      <c r="I31" s="11">
        <v>15</v>
      </c>
      <c r="J31" s="10">
        <v>16</v>
      </c>
      <c r="K31" s="11"/>
      <c r="L31" s="11">
        <v>30</v>
      </c>
      <c r="M31" s="11"/>
      <c r="N31" s="11" t="s">
        <v>1211</v>
      </c>
      <c r="O31" s="365" t="s">
        <v>790</v>
      </c>
      <c r="P31" s="365"/>
      <c r="R31" s="23" t="str">
        <f t="shared" si="2"/>
        <v>(1-4) [AC 2 MV15" HD 16 30% E* N]</v>
      </c>
      <c r="T31" s="23" t="str">
        <f t="shared" si="1"/>
        <v>[AC 2 MV15" HD 16 N]</v>
      </c>
    </row>
    <row r="32" spans="2:20" x14ac:dyDescent="0.25">
      <c r="B32" s="373" t="s">
        <v>1212</v>
      </c>
      <c r="C32" s="373"/>
      <c r="D32" s="206"/>
      <c r="E32" s="195"/>
      <c r="F32" s="195"/>
      <c r="G32" s="195"/>
      <c r="H32" s="195"/>
      <c r="I32" s="195"/>
      <c r="J32" s="195"/>
      <c r="K32" s="8"/>
      <c r="L32" s="8"/>
      <c r="M32" s="8"/>
      <c r="N32" s="8"/>
      <c r="O32" s="298"/>
      <c r="P32" s="298"/>
    </row>
    <row r="33" spans="2:20" x14ac:dyDescent="0.25">
      <c r="B33" s="195"/>
      <c r="C33" s="185" t="s">
        <v>1213</v>
      </c>
      <c r="D33" s="185"/>
      <c r="E33" s="10" t="s">
        <v>436</v>
      </c>
      <c r="F33" s="10"/>
      <c r="G33" s="11" t="s">
        <v>1182</v>
      </c>
      <c r="H33" s="11">
        <v>5</v>
      </c>
      <c r="I33" s="203">
        <v>6</v>
      </c>
      <c r="J33" s="11">
        <v>32</v>
      </c>
      <c r="K33" s="11"/>
      <c r="L33" s="11" t="s">
        <v>1182</v>
      </c>
      <c r="M33" s="11"/>
      <c r="N33" s="11" t="s">
        <v>1182</v>
      </c>
      <c r="O33" s="365" t="s">
        <v>790</v>
      </c>
      <c r="P33" s="365"/>
      <c r="R33" s="23" t="str">
        <f t="shared" si="2"/>
        <v>(1-6) [AC 5 MV6" HD 32 – – N]</v>
      </c>
      <c r="T33" s="23" t="str">
        <f t="shared" si="1"/>
        <v>[AC 5 MV6" HD 32 N]</v>
      </c>
    </row>
    <row r="34" spans="2:20" x14ac:dyDescent="0.25">
      <c r="B34" s="195"/>
      <c r="C34" s="207" t="s">
        <v>1214</v>
      </c>
      <c r="D34" s="207"/>
      <c r="E34" s="155" t="s">
        <v>486</v>
      </c>
      <c r="F34" s="155"/>
      <c r="G34" s="208" t="s">
        <v>1182</v>
      </c>
      <c r="H34" s="208">
        <v>5</v>
      </c>
      <c r="I34" s="155" t="s">
        <v>1191</v>
      </c>
      <c r="J34" s="208">
        <v>14</v>
      </c>
      <c r="K34" s="208"/>
      <c r="L34" s="208" t="s">
        <v>1182</v>
      </c>
      <c r="M34" s="208"/>
      <c r="N34" s="208" t="s">
        <v>1182</v>
      </c>
      <c r="O34" s="374" t="s">
        <v>790</v>
      </c>
      <c r="P34" s="374"/>
      <c r="R34" s="23" t="str">
        <f t="shared" si="2"/>
        <v>(1-4) [AC 5 MV3/15" HD 14 – – N]</v>
      </c>
      <c r="T34" s="23" t="str">
        <f t="shared" si="1"/>
        <v>[AC 5 MV3/15" HD 14 N]</v>
      </c>
    </row>
    <row r="35" spans="2:20" x14ac:dyDescent="0.25">
      <c r="B35" s="195"/>
      <c r="C35" s="185" t="s">
        <v>1215</v>
      </c>
      <c r="D35" s="185"/>
      <c r="E35" s="10" t="s">
        <v>487</v>
      </c>
      <c r="F35" s="10"/>
      <c r="G35" s="11" t="s">
        <v>1182</v>
      </c>
      <c r="H35" s="11">
        <v>5</v>
      </c>
      <c r="I35" s="209" t="s">
        <v>1189</v>
      </c>
      <c r="J35" s="10" t="s">
        <v>491</v>
      </c>
      <c r="K35" s="11"/>
      <c r="L35" s="11" t="s">
        <v>1182</v>
      </c>
      <c r="M35" s="11"/>
      <c r="N35" s="11" t="s">
        <v>1182</v>
      </c>
      <c r="O35" s="365" t="s">
        <v>790</v>
      </c>
      <c r="P35" s="365"/>
      <c r="R35" s="23" t="str">
        <f t="shared" si="2"/>
        <v>(1-8) [AC 5 MV3/12" HD 2-7 – – N]</v>
      </c>
      <c r="T35" s="23" t="str">
        <f t="shared" si="1"/>
        <v>[AC 5 MV3/12" HD 2-7 N]</v>
      </c>
    </row>
    <row r="36" spans="2:20" x14ac:dyDescent="0.25">
      <c r="B36" s="195"/>
      <c r="C36" s="207" t="s">
        <v>1216</v>
      </c>
      <c r="D36" s="207"/>
      <c r="E36" s="155" t="s">
        <v>500</v>
      </c>
      <c r="F36" s="155"/>
      <c r="G36" s="208" t="s">
        <v>1182</v>
      </c>
      <c r="H36" s="208" t="s">
        <v>1217</v>
      </c>
      <c r="I36" s="210">
        <v>6</v>
      </c>
      <c r="J36" s="208">
        <v>8</v>
      </c>
      <c r="K36" s="208"/>
      <c r="L36" s="208" t="s">
        <v>1182</v>
      </c>
      <c r="M36" s="208"/>
      <c r="N36" s="208" t="s">
        <v>1182</v>
      </c>
      <c r="O36" s="374" t="s">
        <v>790</v>
      </c>
      <c r="P36" s="374"/>
      <c r="R36" s="23" t="str">
        <f t="shared" si="2"/>
        <v>(2-8) [AC 2/5 MV6" HD 8 – – N]</v>
      </c>
      <c r="T36" s="23" t="str">
        <f t="shared" si="1"/>
        <v>[AC 2/5 MV6" HD 8 N]</v>
      </c>
    </row>
    <row r="37" spans="2:20" x14ac:dyDescent="0.25">
      <c r="B37" s="195"/>
      <c r="C37" s="185" t="s">
        <v>1218</v>
      </c>
      <c r="D37" s="185"/>
      <c r="E37" s="10" t="s">
        <v>500</v>
      </c>
      <c r="F37" s="10"/>
      <c r="G37" s="11" t="s">
        <v>1182</v>
      </c>
      <c r="H37" s="10" t="s">
        <v>1217</v>
      </c>
      <c r="I37" s="203">
        <v>9</v>
      </c>
      <c r="J37" s="11" t="s">
        <v>48</v>
      </c>
      <c r="K37" s="11"/>
      <c r="L37" s="11" t="s">
        <v>1182</v>
      </c>
      <c r="M37" s="11"/>
      <c r="N37" s="11" t="s">
        <v>1182</v>
      </c>
      <c r="O37" s="365" t="s">
        <v>790</v>
      </c>
      <c r="P37" s="365"/>
      <c r="R37" s="23" t="str">
        <f t="shared" si="2"/>
        <v>(2-8) [AC 2/5 MV9" HD 16 – – N]</v>
      </c>
      <c r="T37" s="23" t="str">
        <f t="shared" si="1"/>
        <v>[AC 2/5 MV9" HD 16 N]</v>
      </c>
    </row>
    <row r="38" spans="2:20" x14ac:dyDescent="0.25">
      <c r="B38" s="195"/>
      <c r="C38" s="376" t="s">
        <v>1219</v>
      </c>
      <c r="D38" s="376"/>
      <c r="E38" s="208" t="s">
        <v>529</v>
      </c>
      <c r="F38" s="208"/>
      <c r="G38" s="208" t="s">
        <v>1182</v>
      </c>
      <c r="H38" s="208">
        <v>5</v>
      </c>
      <c r="I38" s="210">
        <v>15</v>
      </c>
      <c r="J38" s="208">
        <v>20</v>
      </c>
      <c r="K38" s="208"/>
      <c r="L38" s="208" t="s">
        <v>1182</v>
      </c>
      <c r="M38" s="208"/>
      <c r="N38" s="208" t="s">
        <v>1182</v>
      </c>
      <c r="O38" s="374" t="s">
        <v>790</v>
      </c>
      <c r="P38" s="374"/>
      <c r="R38" s="23" t="str">
        <f t="shared" si="2"/>
        <v>(1-2) [AC 5 MV15" HD 20 – – N]</v>
      </c>
      <c r="T38" s="23" t="str">
        <f t="shared" si="1"/>
        <v>[AC 5 MV15" HD 20 N]</v>
      </c>
    </row>
    <row r="39" spans="2:20" x14ac:dyDescent="0.25">
      <c r="B39" s="195"/>
      <c r="C39" s="185" t="s">
        <v>1220</v>
      </c>
      <c r="D39" s="185"/>
      <c r="E39" s="10" t="s">
        <v>436</v>
      </c>
      <c r="F39" s="10"/>
      <c r="G39" s="11" t="s">
        <v>1182</v>
      </c>
      <c r="H39" s="11">
        <v>5</v>
      </c>
      <c r="I39" s="203">
        <v>21</v>
      </c>
      <c r="J39" s="10">
        <v>4</v>
      </c>
      <c r="K39" s="11"/>
      <c r="L39" s="11" t="s">
        <v>1182</v>
      </c>
      <c r="M39" s="11"/>
      <c r="N39" s="11" t="s">
        <v>1182</v>
      </c>
      <c r="O39" s="365" t="s">
        <v>790</v>
      </c>
      <c r="P39" s="365"/>
      <c r="R39" s="23" t="str">
        <f t="shared" si="2"/>
        <v>(1-6) [AC 5 MV21" HD 4 – – N]</v>
      </c>
      <c r="T39" s="23" t="str">
        <f t="shared" si="1"/>
        <v>[AC 5 MV21" HD 4 N]</v>
      </c>
    </row>
    <row r="40" spans="2:20" x14ac:dyDescent="0.25">
      <c r="B40" s="366" t="s">
        <v>621</v>
      </c>
      <c r="C40" s="366"/>
      <c r="D40" s="195"/>
      <c r="E40" s="9" t="s">
        <v>105</v>
      </c>
      <c r="F40" s="9"/>
      <c r="G40" s="8" t="s">
        <v>1182</v>
      </c>
      <c r="H40" s="8">
        <v>6</v>
      </c>
      <c r="I40" s="9" t="s">
        <v>1221</v>
      </c>
      <c r="J40" s="8" t="s">
        <v>108</v>
      </c>
      <c r="K40" s="8"/>
      <c r="L40" s="8" t="s">
        <v>1182</v>
      </c>
      <c r="M40" s="8"/>
      <c r="N40" s="8" t="s">
        <v>1182</v>
      </c>
      <c r="O40" s="298" t="s">
        <v>790</v>
      </c>
      <c r="P40" s="298"/>
      <c r="R40" s="23" t="str">
        <f t="shared" si="2"/>
        <v>(1) [AC 6 MV9/24" HD 7+1 – – N]</v>
      </c>
      <c r="T40" s="23" t="str">
        <f t="shared" si="1"/>
        <v>[AC 6 MV9/24" HD 7+1 N]</v>
      </c>
    </row>
    <row r="41" spans="2:20" x14ac:dyDescent="0.25">
      <c r="B41" s="367" t="s">
        <v>554</v>
      </c>
      <c r="C41" s="367"/>
      <c r="D41" s="375" t="s">
        <v>1222</v>
      </c>
      <c r="E41" s="362"/>
      <c r="F41" s="362"/>
      <c r="G41" s="8" t="s">
        <v>1182</v>
      </c>
      <c r="H41" s="8">
        <v>7</v>
      </c>
      <c r="I41" s="202">
        <v>15</v>
      </c>
      <c r="J41" s="9">
        <v>1</v>
      </c>
      <c r="K41" s="8"/>
      <c r="L41" s="8" t="s">
        <v>1182</v>
      </c>
      <c r="M41" s="8"/>
      <c r="N41" s="8" t="s">
        <v>1182</v>
      </c>
      <c r="O41" s="298" t="s">
        <v>790</v>
      </c>
      <c r="P41" s="298"/>
      <c r="R41" s="23" t="str">
        <f t="shared" si="2"/>
        <v>(4-16) [AC 7 MV15" HD 1 – – N]</v>
      </c>
      <c r="T41" s="23" t="str">
        <f t="shared" si="1"/>
        <v>[AC 7 MV15" HD 1 N]</v>
      </c>
    </row>
    <row r="42" spans="2:20" x14ac:dyDescent="0.25">
      <c r="B42" s="368" t="s">
        <v>562</v>
      </c>
      <c r="C42" s="368"/>
      <c r="D42" s="185"/>
      <c r="E42" s="10" t="s">
        <v>436</v>
      </c>
      <c r="F42" s="10"/>
      <c r="G42" s="31" t="s">
        <v>497</v>
      </c>
      <c r="H42" s="11">
        <v>5</v>
      </c>
      <c r="I42" s="203">
        <v>9</v>
      </c>
      <c r="J42" s="11">
        <v>4</v>
      </c>
      <c r="K42" s="11"/>
      <c r="L42" s="11">
        <v>25</v>
      </c>
      <c r="M42" s="11"/>
      <c r="N42" s="11" t="s">
        <v>1223</v>
      </c>
      <c r="O42" s="365" t="s">
        <v>1185</v>
      </c>
      <c r="P42" s="365"/>
      <c r="R42" s="23" t="str">
        <f t="shared" si="2"/>
        <v>(1-6) [AC 5 MV9" HD 4 25% E C/N]</v>
      </c>
      <c r="T42" s="23" t="str">
        <f t="shared" si="1"/>
        <v>[AC 5 MV9" HD 4 C/N]</v>
      </c>
    </row>
    <row r="43" spans="2:20" x14ac:dyDescent="0.25">
      <c r="B43" s="364" t="s">
        <v>626</v>
      </c>
      <c r="C43" s="364"/>
      <c r="D43" s="198"/>
      <c r="E43" s="10" t="s">
        <v>486</v>
      </c>
      <c r="F43" s="10"/>
      <c r="G43" s="10" t="s">
        <v>486</v>
      </c>
      <c r="H43" s="11">
        <v>2</v>
      </c>
      <c r="I43" s="10" t="s">
        <v>1224</v>
      </c>
      <c r="J43" s="11">
        <v>12</v>
      </c>
      <c r="K43" s="11"/>
      <c r="L43" s="11">
        <v>60</v>
      </c>
      <c r="M43" s="11"/>
      <c r="N43" s="11" t="s">
        <v>1225</v>
      </c>
      <c r="O43" s="365" t="s">
        <v>790</v>
      </c>
      <c r="P43" s="365"/>
      <c r="R43" s="23" t="str">
        <f t="shared" si="2"/>
        <v>(1-4) [AC 2 MV3/9" HD 12 60% H N]</v>
      </c>
      <c r="T43" s="23" t="str">
        <f t="shared" si="1"/>
        <v>[AC 2 MV3/9" HD 12 N]</v>
      </c>
    </row>
    <row r="44" spans="2:20" x14ac:dyDescent="0.25">
      <c r="B44" s="373" t="s">
        <v>1226</v>
      </c>
      <c r="C44" s="373"/>
      <c r="D44" s="206"/>
      <c r="E44" s="9"/>
      <c r="F44" s="9"/>
      <c r="G44" s="9"/>
      <c r="H44" s="211"/>
      <c r="I44" s="211"/>
      <c r="J44" s="211"/>
      <c r="K44" s="211"/>
      <c r="L44" s="8"/>
      <c r="M44" s="8"/>
      <c r="N44" s="8"/>
      <c r="O44" s="298"/>
      <c r="P44" s="298"/>
    </row>
    <row r="45" spans="2:20" x14ac:dyDescent="0.25">
      <c r="B45" s="206"/>
      <c r="C45" s="198" t="s">
        <v>1227</v>
      </c>
      <c r="D45" s="212"/>
      <c r="E45" s="10" t="s">
        <v>486</v>
      </c>
      <c r="F45" s="10"/>
      <c r="G45" s="10" t="s">
        <v>486</v>
      </c>
      <c r="H45" s="10" t="s">
        <v>1228</v>
      </c>
      <c r="I45" s="213" t="s">
        <v>722</v>
      </c>
      <c r="J45" s="377" t="s">
        <v>501</v>
      </c>
      <c r="K45" s="377"/>
      <c r="L45" s="11">
        <v>60</v>
      </c>
      <c r="M45" s="11"/>
      <c r="N45" s="11" t="s">
        <v>1229</v>
      </c>
      <c r="O45" s="365" t="s">
        <v>772</v>
      </c>
      <c r="P45" s="365"/>
      <c r="R45" s="23" t="str">
        <f>"("&amp;(IF(D45="",E45,D45)&amp;") [AC "&amp;H45&amp;" MV"&amp;I45&amp;(IF(I45="Various","",CHAR(34)))&amp;" HD "&amp;J45&amp;" "&amp;(IF(L45="n/a","–",L45 &amp;"%"))&amp;" "&amp;(IF(N45="n/a","–",N45))&amp;" "&amp;(IF(O45="C, N", "C/N", IF(O45="L, N", "L/N", O45)))&amp;"]")</f>
        <v>(1-4) [AC 5-2 MVVarious HD 2-12 60% H* C]</v>
      </c>
      <c r="T45" s="23" t="str">
        <f>"[AC "&amp;H45&amp;" MV"&amp;(IF(I45="Various","Various",I45&amp;CHAR(34)))&amp;" HD "&amp;J45&amp;" "&amp;(IF(O45="C, N","C/N",IF(O45="L, N","L/N",O45)))&amp;"]"</f>
        <v>[AC 5-2 MVVarious HD 2-12 C]</v>
      </c>
    </row>
    <row r="46" spans="2:20" x14ac:dyDescent="0.25">
      <c r="B46" s="206"/>
      <c r="C46" s="214" t="s">
        <v>1230</v>
      </c>
      <c r="D46" s="215"/>
      <c r="E46" s="155" t="s">
        <v>486</v>
      </c>
      <c r="F46" s="155"/>
      <c r="G46" s="155" t="s">
        <v>486</v>
      </c>
      <c r="H46" s="155" t="s">
        <v>1228</v>
      </c>
      <c r="I46" s="216" t="s">
        <v>722</v>
      </c>
      <c r="J46" s="378" t="s">
        <v>1231</v>
      </c>
      <c r="K46" s="378"/>
      <c r="L46" s="208">
        <v>60</v>
      </c>
      <c r="M46" s="208"/>
      <c r="N46" s="208" t="s">
        <v>1229</v>
      </c>
      <c r="O46" s="374" t="s">
        <v>772</v>
      </c>
      <c r="P46" s="374"/>
      <c r="R46" s="23" t="str">
        <f t="shared" ref="R46:R50" si="3">"("&amp;(IF(D46="",E46,D46)&amp;") [AC "&amp;H46&amp;" MV"&amp;I46&amp;(IF(I46="Various","",CHAR(34)))&amp;" HD "&amp;J46&amp;" "&amp;(IF(L46="n/a","–",L46 &amp;"%"))&amp;" "&amp;(IF(N46="n/a","–",N46))&amp;" "&amp;(IF(O46="C, N", "C/N", IF(O46="L, N", "L/N", O46)))&amp;"]")</f>
        <v>(1-4) [AC 5-2 MVVarious HD 2+2-14 60% H* C]</v>
      </c>
      <c r="T46" s="23" t="str">
        <f t="shared" ref="T46:T50" si="4">"[AC "&amp;H46&amp;" MV"&amp;(IF(I46="Various","Various",I46&amp;CHAR(34)))&amp;" HD "&amp;J46&amp;" "&amp;(IF(O46="C, N","C/N",IF(O46="L, N","L/N",O46)))&amp;"]"</f>
        <v>[AC 5-2 MVVarious HD 2+2-14 C]</v>
      </c>
    </row>
    <row r="47" spans="2:20" x14ac:dyDescent="0.25">
      <c r="B47" s="206"/>
      <c r="C47" s="198" t="s">
        <v>1232</v>
      </c>
      <c r="D47" s="212"/>
      <c r="E47" s="10" t="s">
        <v>486</v>
      </c>
      <c r="F47" s="10"/>
      <c r="G47" s="10" t="s">
        <v>486</v>
      </c>
      <c r="H47" s="10" t="s">
        <v>1228</v>
      </c>
      <c r="I47" s="213" t="s">
        <v>722</v>
      </c>
      <c r="J47" s="377" t="s">
        <v>1233</v>
      </c>
      <c r="K47" s="377"/>
      <c r="L47" s="11">
        <v>60</v>
      </c>
      <c r="M47" s="11"/>
      <c r="N47" s="11" t="s">
        <v>1229</v>
      </c>
      <c r="O47" s="365" t="s">
        <v>802</v>
      </c>
      <c r="P47" s="365"/>
      <c r="R47" s="23" t="str">
        <f t="shared" si="3"/>
        <v>(1-4) [AC 5-2 MVVarious HD 2−1-16 60% H* L]</v>
      </c>
      <c r="T47" s="23" t="str">
        <f t="shared" si="4"/>
        <v>[AC 5-2 MVVarious HD 2−1-16 L]</v>
      </c>
    </row>
    <row r="48" spans="2:20" x14ac:dyDescent="0.25">
      <c r="B48" s="206"/>
      <c r="C48" s="214" t="s">
        <v>1234</v>
      </c>
      <c r="D48" s="215"/>
      <c r="E48" s="155" t="s">
        <v>486</v>
      </c>
      <c r="F48" s="155"/>
      <c r="G48" s="155" t="s">
        <v>486</v>
      </c>
      <c r="H48" s="155" t="s">
        <v>1228</v>
      </c>
      <c r="I48" s="216" t="s">
        <v>722</v>
      </c>
      <c r="J48" s="378" t="s">
        <v>1235</v>
      </c>
      <c r="K48" s="378"/>
      <c r="L48" s="208">
        <v>60</v>
      </c>
      <c r="M48" s="208"/>
      <c r="N48" s="208" t="s">
        <v>1229</v>
      </c>
      <c r="O48" s="374" t="s">
        <v>772</v>
      </c>
      <c r="P48" s="374"/>
      <c r="R48" s="23" t="str">
        <f t="shared" si="3"/>
        <v>(1-4) [AC 5-2 MVVarious HD 2+1-13 60% H* C]</v>
      </c>
      <c r="T48" s="23" t="str">
        <f t="shared" si="4"/>
        <v>[AC 5-2 MVVarious HD 2+1-13 C]</v>
      </c>
    </row>
    <row r="49" spans="2:20" x14ac:dyDescent="0.25">
      <c r="B49" s="206"/>
      <c r="C49" s="198" t="s">
        <v>1236</v>
      </c>
      <c r="D49" s="212"/>
      <c r="E49" s="10" t="s">
        <v>486</v>
      </c>
      <c r="F49" s="10"/>
      <c r="G49" s="10" t="s">
        <v>486</v>
      </c>
      <c r="H49" s="10" t="s">
        <v>1228</v>
      </c>
      <c r="I49" s="213" t="s">
        <v>722</v>
      </c>
      <c r="J49" s="377" t="s">
        <v>1237</v>
      </c>
      <c r="K49" s="377"/>
      <c r="L49" s="11">
        <v>60</v>
      </c>
      <c r="M49" s="11"/>
      <c r="N49" s="11" t="s">
        <v>1229</v>
      </c>
      <c r="O49" s="365" t="s">
        <v>772</v>
      </c>
      <c r="P49" s="365"/>
      <c r="R49" s="23" t="str">
        <f t="shared" si="3"/>
        <v>(1-4) [AC 5-2 MVVarious HD 2+3-15 60% H* C]</v>
      </c>
      <c r="T49" s="23" t="str">
        <f t="shared" si="4"/>
        <v>[AC 5-2 MVVarious HD 2+3-15 C]</v>
      </c>
    </row>
    <row r="50" spans="2:20" x14ac:dyDescent="0.25">
      <c r="B50" s="206"/>
      <c r="C50" s="214" t="s">
        <v>1238</v>
      </c>
      <c r="D50" s="215"/>
      <c r="E50" s="155" t="s">
        <v>486</v>
      </c>
      <c r="F50" s="155"/>
      <c r="G50" s="155" t="s">
        <v>486</v>
      </c>
      <c r="H50" s="155" t="s">
        <v>1228</v>
      </c>
      <c r="I50" s="216" t="s">
        <v>722</v>
      </c>
      <c r="J50" s="378" t="s">
        <v>1239</v>
      </c>
      <c r="K50" s="378"/>
      <c r="L50" s="208">
        <v>60</v>
      </c>
      <c r="M50" s="208"/>
      <c r="N50" s="208" t="s">
        <v>1229</v>
      </c>
      <c r="O50" s="374" t="s">
        <v>772</v>
      </c>
      <c r="P50" s="374"/>
      <c r="R50" s="23" t="str">
        <f t="shared" si="3"/>
        <v>(1-4) [AC 5-2 MVVarious HD 2−1-11 60% H* C]</v>
      </c>
      <c r="T50" s="23" t="str">
        <f t="shared" si="4"/>
        <v>[AC 5-2 MVVarious HD 2−1-11 C]</v>
      </c>
    </row>
    <row r="51" spans="2:20" x14ac:dyDescent="0.25">
      <c r="B51" s="366" t="s">
        <v>1240</v>
      </c>
      <c r="C51" s="366"/>
      <c r="D51" s="195"/>
      <c r="E51" s="9" t="s">
        <v>436</v>
      </c>
      <c r="F51" s="9"/>
      <c r="G51" s="9" t="s">
        <v>436</v>
      </c>
      <c r="H51" s="8">
        <v>5</v>
      </c>
      <c r="I51" s="8">
        <v>12</v>
      </c>
      <c r="J51" s="8">
        <v>2</v>
      </c>
      <c r="K51" s="8"/>
      <c r="L51" s="8">
        <v>20</v>
      </c>
      <c r="M51" s="8"/>
      <c r="N51" s="8" t="s">
        <v>1204</v>
      </c>
      <c r="O51" s="298" t="s">
        <v>1200</v>
      </c>
      <c r="P51" s="298"/>
      <c r="R51" s="23" t="str">
        <f t="shared" si="2"/>
        <v>(1-6) [AC 5 MV12" HD 2 20% D L/N]</v>
      </c>
      <c r="T51" s="23" t="str">
        <f t="shared" si="1"/>
        <v>[AC 5 MV12" HD 2 L/N]</v>
      </c>
    </row>
    <row r="52" spans="2:20" x14ac:dyDescent="0.25">
      <c r="B52" s="366" t="s">
        <v>560</v>
      </c>
      <c r="C52" s="366"/>
      <c r="D52" s="195"/>
      <c r="E52" s="9" t="s">
        <v>501</v>
      </c>
      <c r="F52" s="9"/>
      <c r="G52" s="9" t="s">
        <v>1241</v>
      </c>
      <c r="H52" s="8">
        <v>4</v>
      </c>
      <c r="I52" s="8">
        <v>9</v>
      </c>
      <c r="J52" s="9">
        <v>1</v>
      </c>
      <c r="K52" s="9"/>
      <c r="L52" s="8">
        <v>50</v>
      </c>
      <c r="M52" s="8"/>
      <c r="N52" s="8" t="s">
        <v>705</v>
      </c>
      <c r="O52" s="298" t="s">
        <v>1200</v>
      </c>
      <c r="P52" s="298"/>
      <c r="R52" s="23" t="str">
        <f t="shared" si="2"/>
        <v>(2-12) [AC 4 MV9" HD 1 50% G L/N]</v>
      </c>
      <c r="T52" s="23" t="str">
        <f t="shared" si="1"/>
        <v>[AC 4 MV9" HD 1 L/N]</v>
      </c>
    </row>
    <row r="53" spans="2:20" x14ac:dyDescent="0.25">
      <c r="B53" s="364" t="s">
        <v>622</v>
      </c>
      <c r="C53" s="364"/>
      <c r="D53" s="198"/>
      <c r="E53" s="10" t="s">
        <v>105</v>
      </c>
      <c r="F53" s="10"/>
      <c r="G53" s="11" t="s">
        <v>1182</v>
      </c>
      <c r="H53" s="11">
        <v>4</v>
      </c>
      <c r="I53" s="10" t="s">
        <v>1221</v>
      </c>
      <c r="J53" s="11">
        <v>10</v>
      </c>
      <c r="K53" s="11"/>
      <c r="L53" s="11" t="s">
        <v>1182</v>
      </c>
      <c r="M53" s="11"/>
      <c r="N53" s="11" t="s">
        <v>1182</v>
      </c>
      <c r="O53" s="365" t="s">
        <v>772</v>
      </c>
      <c r="P53" s="365"/>
      <c r="R53" s="23" t="str">
        <f t="shared" si="2"/>
        <v>(1) [AC 4 MV9/24" HD 10 – – C]</v>
      </c>
      <c r="T53" s="23" t="str">
        <f t="shared" si="1"/>
        <v>[AC 4 MV9/24" HD 10 C]</v>
      </c>
    </row>
    <row r="54" spans="2:20" x14ac:dyDescent="0.25">
      <c r="B54" s="373" t="s">
        <v>1242</v>
      </c>
      <c r="C54" s="373"/>
      <c r="D54" s="206"/>
      <c r="E54" s="9"/>
      <c r="F54" s="9"/>
      <c r="G54" s="8"/>
      <c r="H54" s="8"/>
      <c r="I54" s="298"/>
      <c r="J54" s="298"/>
      <c r="K54" s="8"/>
      <c r="L54" s="8"/>
      <c r="M54" s="8"/>
      <c r="N54" s="8"/>
      <c r="O54" s="298"/>
      <c r="P54" s="298"/>
    </row>
    <row r="55" spans="2:20" x14ac:dyDescent="0.25">
      <c r="B55" s="206"/>
      <c r="C55" s="198" t="s">
        <v>1243</v>
      </c>
      <c r="D55" s="212"/>
      <c r="E55" s="10">
        <v>1</v>
      </c>
      <c r="F55" s="10"/>
      <c r="G55" s="11" t="s">
        <v>1182</v>
      </c>
      <c r="H55" s="11">
        <v>3</v>
      </c>
      <c r="I55" s="10" t="s">
        <v>1244</v>
      </c>
      <c r="J55" s="377" t="s">
        <v>1245</v>
      </c>
      <c r="K55" s="377"/>
      <c r="L55" s="11" t="s">
        <v>1182</v>
      </c>
      <c r="M55" s="11"/>
      <c r="N55" s="11" t="s">
        <v>1182</v>
      </c>
      <c r="O55" s="365" t="s">
        <v>790</v>
      </c>
      <c r="P55" s="365"/>
      <c r="R55" s="23" t="str">
        <f t="shared" si="2"/>
        <v>(1) [AC 3 MV-/36" HD 8/12/16 – – N]</v>
      </c>
      <c r="T55" s="23" t="str">
        <f t="shared" si="1"/>
        <v>[AC 3 MV-/36" HD 8/12/16 N]</v>
      </c>
    </row>
    <row r="56" spans="2:20" x14ac:dyDescent="0.25">
      <c r="B56" s="206"/>
      <c r="C56" s="214" t="s">
        <v>1246</v>
      </c>
      <c r="D56" s="215"/>
      <c r="E56" s="155">
        <v>1</v>
      </c>
      <c r="F56" s="155"/>
      <c r="G56" s="208" t="s">
        <v>1182</v>
      </c>
      <c r="H56" s="208">
        <v>3</v>
      </c>
      <c r="I56" s="155" t="s">
        <v>1247</v>
      </c>
      <c r="J56" s="378" t="s">
        <v>1245</v>
      </c>
      <c r="K56" s="378"/>
      <c r="L56" s="208" t="s">
        <v>1182</v>
      </c>
      <c r="M56" s="208"/>
      <c r="N56" s="208" t="s">
        <v>1182</v>
      </c>
      <c r="O56" s="374" t="s">
        <v>790</v>
      </c>
      <c r="P56" s="374"/>
      <c r="R56" s="23" t="str">
        <f t="shared" si="2"/>
        <v>(1) [AC 3 MV6/6" HD 8/12/16 – – N]</v>
      </c>
      <c r="T56" s="23" t="str">
        <f t="shared" si="1"/>
        <v>[AC 3 MV6/6" HD 8/12/16 N]</v>
      </c>
    </row>
    <row r="57" spans="2:20" x14ac:dyDescent="0.25">
      <c r="B57" s="206"/>
      <c r="C57" s="198" t="s">
        <v>1248</v>
      </c>
      <c r="D57" s="212"/>
      <c r="E57" s="10">
        <v>1</v>
      </c>
      <c r="F57" s="10"/>
      <c r="G57" s="11" t="s">
        <v>1182</v>
      </c>
      <c r="H57" s="11">
        <v>3</v>
      </c>
      <c r="I57" s="11">
        <v>12</v>
      </c>
      <c r="J57" s="377" t="s">
        <v>1245</v>
      </c>
      <c r="K57" s="377"/>
      <c r="L57" s="11" t="s">
        <v>1182</v>
      </c>
      <c r="M57" s="11"/>
      <c r="N57" s="11" t="s">
        <v>1182</v>
      </c>
      <c r="O57" s="365" t="s">
        <v>790</v>
      </c>
      <c r="P57" s="365"/>
      <c r="R57" s="23" t="str">
        <f t="shared" si="2"/>
        <v>(1) [AC 3 MV12" HD 8/12/16 – – N]</v>
      </c>
      <c r="T57" s="23" t="str">
        <f t="shared" si="1"/>
        <v>[AC 3 MV12" HD 8/12/16 N]</v>
      </c>
    </row>
    <row r="58" spans="2:20" x14ac:dyDescent="0.25">
      <c r="B58" s="206"/>
      <c r="C58" s="214" t="s">
        <v>1249</v>
      </c>
      <c r="D58" s="215"/>
      <c r="E58" s="155">
        <v>1</v>
      </c>
      <c r="F58" s="155"/>
      <c r="G58" s="208" t="s">
        <v>1182</v>
      </c>
      <c r="H58" s="208">
        <v>3</v>
      </c>
      <c r="I58" s="155" t="s">
        <v>1250</v>
      </c>
      <c r="J58" s="378" t="s">
        <v>1245</v>
      </c>
      <c r="K58" s="378"/>
      <c r="L58" s="208" t="s">
        <v>1182</v>
      </c>
      <c r="M58" s="208"/>
      <c r="N58" s="208" t="s">
        <v>1182</v>
      </c>
      <c r="O58" s="374" t="s">
        <v>790</v>
      </c>
      <c r="P58" s="374"/>
      <c r="R58" s="23" t="str">
        <f t="shared" si="2"/>
        <v>(1) [AC 3 MV6/18" HD 8/12/16 – – N]</v>
      </c>
      <c r="T58" s="23" t="str">
        <f t="shared" si="1"/>
        <v>[AC 3 MV6/18" HD 8/12/16 N]</v>
      </c>
    </row>
    <row r="59" spans="2:20" x14ac:dyDescent="0.25">
      <c r="B59" s="366" t="s">
        <v>563</v>
      </c>
      <c r="C59" s="366"/>
      <c r="D59" s="195"/>
      <c r="E59" s="9" t="s">
        <v>501</v>
      </c>
      <c r="F59" s="9"/>
      <c r="G59" s="9" t="s">
        <v>1241</v>
      </c>
      <c r="H59" s="8">
        <v>7</v>
      </c>
      <c r="I59" s="8">
        <v>12</v>
      </c>
      <c r="J59" s="9" t="s">
        <v>105</v>
      </c>
      <c r="K59" s="9"/>
      <c r="L59" s="8">
        <v>25</v>
      </c>
      <c r="M59" s="8"/>
      <c r="N59" s="8" t="s">
        <v>1223</v>
      </c>
      <c r="O59" s="298" t="s">
        <v>1200</v>
      </c>
      <c r="P59" s="298"/>
      <c r="R59" s="23" t="str">
        <f t="shared" si="2"/>
        <v>(2-12) [AC 7 MV12" HD 1 25% E L/N]</v>
      </c>
      <c r="T59" s="23" t="str">
        <f t="shared" si="1"/>
        <v>[AC 7 MV12" HD 1 L/N]</v>
      </c>
    </row>
    <row r="60" spans="2:20" x14ac:dyDescent="0.25">
      <c r="B60" s="379" t="s">
        <v>1251</v>
      </c>
      <c r="C60" s="379"/>
      <c r="D60" s="217"/>
      <c r="E60" s="73" t="s">
        <v>501</v>
      </c>
      <c r="F60" s="73"/>
      <c r="G60" s="68" t="s">
        <v>1182</v>
      </c>
      <c r="H60" s="68">
        <v>5</v>
      </c>
      <c r="I60" s="73" t="s">
        <v>1252</v>
      </c>
      <c r="J60" s="73" t="s">
        <v>1253</v>
      </c>
      <c r="K60" s="68"/>
      <c r="L60" s="68" t="s">
        <v>1182</v>
      </c>
      <c r="M60" s="68"/>
      <c r="N60" s="68" t="s">
        <v>1182</v>
      </c>
      <c r="O60" s="304" t="s">
        <v>790</v>
      </c>
      <c r="P60" s="304"/>
      <c r="R60" s="23" t="str">
        <f t="shared" si="2"/>
        <v>(2-12) [AC 5 MV-/30" HD 4-9 – – N]</v>
      </c>
      <c r="T60" s="23" t="str">
        <f t="shared" si="1"/>
        <v>[AC 5 MV-/30" HD 4-9 N]</v>
      </c>
    </row>
    <row r="62" spans="2:20" x14ac:dyDescent="0.25">
      <c r="B62" s="293" t="s">
        <v>1205</v>
      </c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</row>
    <row r="63" spans="2:20" x14ac:dyDescent="0.25">
      <c r="B63" s="298"/>
      <c r="C63" s="298"/>
      <c r="D63" s="298" t="s">
        <v>477</v>
      </c>
      <c r="E63" s="298"/>
      <c r="F63" s="298"/>
      <c r="G63" s="42" t="s">
        <v>477</v>
      </c>
      <c r="H63" s="42"/>
      <c r="I63" s="42" t="s">
        <v>745</v>
      </c>
      <c r="J63" s="42"/>
      <c r="K63" s="42"/>
      <c r="L63" s="42" t="s">
        <v>730</v>
      </c>
      <c r="M63" s="362" t="s">
        <v>1173</v>
      </c>
      <c r="N63" s="362"/>
      <c r="O63" s="362"/>
      <c r="P63" s="42"/>
    </row>
    <row r="64" spans="2:20" x14ac:dyDescent="0.25">
      <c r="B64" s="363" t="s">
        <v>308</v>
      </c>
      <c r="C64" s="363"/>
      <c r="D64" s="304" t="s">
        <v>1174</v>
      </c>
      <c r="E64" s="304"/>
      <c r="F64" s="304"/>
      <c r="G64" s="68" t="s">
        <v>1175</v>
      </c>
      <c r="H64" s="68" t="s">
        <v>302</v>
      </c>
      <c r="I64" s="68" t="s">
        <v>748</v>
      </c>
      <c r="J64" s="68" t="s">
        <v>118</v>
      </c>
      <c r="K64" s="304" t="s">
        <v>1176</v>
      </c>
      <c r="L64" s="304"/>
      <c r="M64" s="304"/>
      <c r="N64" s="68" t="s">
        <v>308</v>
      </c>
      <c r="O64" s="304" t="s">
        <v>770</v>
      </c>
      <c r="P64" s="304"/>
    </row>
    <row r="65" spans="2:20" x14ac:dyDescent="0.25">
      <c r="B65" s="366" t="s">
        <v>571</v>
      </c>
      <c r="C65" s="366"/>
      <c r="D65" s="195"/>
      <c r="E65" s="9" t="s">
        <v>446</v>
      </c>
      <c r="F65" s="8"/>
      <c r="G65" s="8" t="s">
        <v>503</v>
      </c>
      <c r="H65" s="8">
        <v>6</v>
      </c>
      <c r="I65" s="9" t="s">
        <v>1206</v>
      </c>
      <c r="J65" s="8">
        <v>4</v>
      </c>
      <c r="K65" s="8"/>
      <c r="L65" s="8">
        <v>25</v>
      </c>
      <c r="M65" s="8"/>
      <c r="N65" s="8" t="s">
        <v>772</v>
      </c>
      <c r="O65" s="298" t="s">
        <v>772</v>
      </c>
      <c r="P65" s="298"/>
      <c r="R65" s="23" t="str">
        <f t="shared" si="2"/>
        <v>(1-10) [AC 6 MV9/15" HD 4 25% C C]</v>
      </c>
      <c r="T65" s="23" t="str">
        <f t="shared" si="1"/>
        <v>[AC 6 MV9/15" HD 4 C]</v>
      </c>
    </row>
    <row r="66" spans="2:20" x14ac:dyDescent="0.25">
      <c r="B66" s="367" t="s">
        <v>573</v>
      </c>
      <c r="C66" s="367"/>
      <c r="D66" s="184"/>
      <c r="E66" s="8" t="s">
        <v>105</v>
      </c>
      <c r="F66" s="8"/>
      <c r="G66" s="8" t="s">
        <v>1182</v>
      </c>
      <c r="H66" s="8">
        <v>8</v>
      </c>
      <c r="I66" s="8" t="s">
        <v>57</v>
      </c>
      <c r="J66" s="8">
        <v>4</v>
      </c>
      <c r="K66" s="8"/>
      <c r="L66" s="8" t="s">
        <v>1182</v>
      </c>
      <c r="M66" s="8"/>
      <c r="N66" s="8" t="s">
        <v>123</v>
      </c>
      <c r="O66" s="298" t="s">
        <v>790</v>
      </c>
      <c r="P66" s="298"/>
      <c r="R66" s="23" t="str">
        <f t="shared" si="2"/>
        <v>(1) [AC 8 MV6" HD 4 – * N]</v>
      </c>
      <c r="T66" s="23" t="str">
        <f t="shared" si="1"/>
        <v>[AC 8 MV6" HD 4 N]</v>
      </c>
    </row>
    <row r="67" spans="2:20" x14ac:dyDescent="0.25">
      <c r="B67" s="364" t="s">
        <v>576</v>
      </c>
      <c r="C67" s="364"/>
      <c r="D67" s="198"/>
      <c r="E67" s="10" t="s">
        <v>488</v>
      </c>
      <c r="F67" s="10"/>
      <c r="G67" s="11" t="s">
        <v>504</v>
      </c>
      <c r="H67" s="11">
        <v>7</v>
      </c>
      <c r="I67" s="11">
        <v>9</v>
      </c>
      <c r="J67" s="11">
        <v>2</v>
      </c>
      <c r="K67" s="11"/>
      <c r="L67" s="11">
        <v>20</v>
      </c>
      <c r="M67" s="11"/>
      <c r="N67" s="11" t="s">
        <v>707</v>
      </c>
      <c r="O67" s="365" t="s">
        <v>772</v>
      </c>
      <c r="P67" s="365"/>
      <c r="R67" s="23" t="str">
        <f t="shared" si="2"/>
        <v>(1-12) [AC 7 MV9" HD 2 20% B C]</v>
      </c>
      <c r="T67" s="23" t="str">
        <f t="shared" si="1"/>
        <v>[AC 7 MV9" HD 2 C]</v>
      </c>
    </row>
    <row r="68" spans="2:20" x14ac:dyDescent="0.25">
      <c r="B68" s="373" t="s">
        <v>1254</v>
      </c>
      <c r="C68" s="373"/>
      <c r="D68" s="206"/>
      <c r="E68" s="9"/>
      <c r="F68" s="9"/>
      <c r="G68" s="8"/>
      <c r="H68" s="8"/>
      <c r="I68" s="8"/>
      <c r="J68" s="8"/>
      <c r="K68" s="8"/>
      <c r="L68" s="8"/>
      <c r="M68" s="8"/>
      <c r="N68" s="8"/>
      <c r="O68" s="298"/>
      <c r="P68" s="298"/>
    </row>
    <row r="69" spans="2:20" x14ac:dyDescent="0.25">
      <c r="B69" s="195"/>
      <c r="C69" s="185" t="s">
        <v>1255</v>
      </c>
      <c r="D69" s="185"/>
      <c r="E69" s="11" t="s">
        <v>487</v>
      </c>
      <c r="F69" s="11"/>
      <c r="G69" s="10" t="s">
        <v>487</v>
      </c>
      <c r="H69" s="11">
        <v>3</v>
      </c>
      <c r="I69" s="11">
        <v>15</v>
      </c>
      <c r="J69" s="11" t="s">
        <v>1256</v>
      </c>
      <c r="K69" s="11"/>
      <c r="L69" s="11">
        <v>30</v>
      </c>
      <c r="M69" s="11"/>
      <c r="N69" s="11" t="s">
        <v>1211</v>
      </c>
      <c r="O69" s="365" t="s">
        <v>790</v>
      </c>
      <c r="P69" s="365"/>
      <c r="R69" s="23" t="str">
        <f t="shared" si="2"/>
        <v>(1-8) [AC 3 MV15" HD 12+2 30% E* N]</v>
      </c>
      <c r="T69" s="23" t="str">
        <f t="shared" si="1"/>
        <v>[AC 3 MV15" HD 12+2 N]</v>
      </c>
    </row>
    <row r="70" spans="2:20" x14ac:dyDescent="0.25">
      <c r="B70" s="195"/>
      <c r="C70" s="207" t="s">
        <v>1248</v>
      </c>
      <c r="D70" s="207"/>
      <c r="E70" s="208" t="s">
        <v>487</v>
      </c>
      <c r="F70" s="208"/>
      <c r="G70" s="155" t="s">
        <v>487</v>
      </c>
      <c r="H70" s="208">
        <v>3</v>
      </c>
      <c r="I70" s="208">
        <v>12</v>
      </c>
      <c r="J70" s="208" t="s">
        <v>1257</v>
      </c>
      <c r="K70" s="208"/>
      <c r="L70" s="208">
        <v>30</v>
      </c>
      <c r="M70" s="208"/>
      <c r="N70" s="208" t="s">
        <v>1211</v>
      </c>
      <c r="O70" s="374" t="s">
        <v>772</v>
      </c>
      <c r="P70" s="374"/>
      <c r="R70" s="23" t="str">
        <f t="shared" si="2"/>
        <v>(1-8) [AC 3 MV12" HD 11+3 30% E* C]</v>
      </c>
      <c r="T70" s="23" t="str">
        <f t="shared" ref="T70:T133" si="5">"[AC "&amp;H70&amp;" MV"&amp;I70&amp;CHAR(34)&amp;" HD "&amp;J70&amp;" "&amp;(IF(O70="C, N","C/N",IF(O70="L, N","L/N",O70)))&amp;"]"</f>
        <v>[AC 3 MV12" HD 11+3 C]</v>
      </c>
    </row>
    <row r="71" spans="2:20" x14ac:dyDescent="0.25">
      <c r="B71" s="195"/>
      <c r="C71" s="185" t="s">
        <v>1258</v>
      </c>
      <c r="D71" s="185"/>
      <c r="E71" s="11" t="s">
        <v>487</v>
      </c>
      <c r="F71" s="11"/>
      <c r="G71" s="10" t="s">
        <v>487</v>
      </c>
      <c r="H71" s="11">
        <v>4</v>
      </c>
      <c r="I71" s="11">
        <v>12</v>
      </c>
      <c r="J71" s="11" t="s">
        <v>1259</v>
      </c>
      <c r="K71" s="11"/>
      <c r="L71" s="11">
        <v>30</v>
      </c>
      <c r="M71" s="11"/>
      <c r="N71" s="11" t="s">
        <v>1211</v>
      </c>
      <c r="O71" s="365" t="s">
        <v>772</v>
      </c>
      <c r="P71" s="365"/>
      <c r="R71" s="23" t="str">
        <f t="shared" si="2"/>
        <v>(1-8) [AC 4 MV12" HD 10+1 30% E* C]</v>
      </c>
      <c r="T71" s="23" t="str">
        <f t="shared" si="5"/>
        <v>[AC 4 MV12" HD 10+1 C]</v>
      </c>
    </row>
    <row r="72" spans="2:20" x14ac:dyDescent="0.25">
      <c r="B72" s="195"/>
      <c r="C72" s="207" t="s">
        <v>1260</v>
      </c>
      <c r="D72" s="207"/>
      <c r="E72" s="208" t="s">
        <v>487</v>
      </c>
      <c r="F72" s="208"/>
      <c r="G72" s="155" t="s">
        <v>487</v>
      </c>
      <c r="H72" s="208">
        <v>4</v>
      </c>
      <c r="I72" s="208">
        <v>12</v>
      </c>
      <c r="J72" s="208">
        <v>8</v>
      </c>
      <c r="K72" s="214"/>
      <c r="L72" s="208">
        <v>30</v>
      </c>
      <c r="M72" s="214"/>
      <c r="N72" s="208" t="s">
        <v>1211</v>
      </c>
      <c r="O72" s="374" t="s">
        <v>772</v>
      </c>
      <c r="P72" s="374"/>
      <c r="R72" s="23" t="str">
        <f t="shared" si="2"/>
        <v>(1-8) [AC 4 MV12" HD 8 30% E* C]</v>
      </c>
      <c r="T72" s="23" t="str">
        <f t="shared" si="5"/>
        <v>[AC 4 MV12" HD 8 C]</v>
      </c>
    </row>
    <row r="73" spans="2:20" x14ac:dyDescent="0.25">
      <c r="B73" s="195"/>
      <c r="C73" s="185" t="s">
        <v>1261</v>
      </c>
      <c r="D73" s="185"/>
      <c r="E73" s="11" t="s">
        <v>487</v>
      </c>
      <c r="F73" s="11"/>
      <c r="G73" s="10" t="s">
        <v>487</v>
      </c>
      <c r="H73" s="11">
        <v>2</v>
      </c>
      <c r="I73" s="11">
        <v>12</v>
      </c>
      <c r="J73" s="11">
        <v>9</v>
      </c>
      <c r="K73" s="11"/>
      <c r="L73" s="11">
        <v>30</v>
      </c>
      <c r="M73" s="11"/>
      <c r="N73" s="11" t="s">
        <v>1211</v>
      </c>
      <c r="O73" s="365" t="s">
        <v>790</v>
      </c>
      <c r="P73" s="365"/>
      <c r="R73" s="23" t="str">
        <f t="shared" si="2"/>
        <v>(1-8) [AC 2 MV12" HD 9 30% E* N]</v>
      </c>
      <c r="T73" s="23" t="str">
        <f t="shared" si="5"/>
        <v>[AC 2 MV12" HD 9 N]</v>
      </c>
    </row>
    <row r="74" spans="2:20" x14ac:dyDescent="0.25">
      <c r="B74" s="195"/>
      <c r="C74" s="207" t="s">
        <v>946</v>
      </c>
      <c r="D74" s="207"/>
      <c r="E74" s="208" t="s">
        <v>487</v>
      </c>
      <c r="F74" s="208"/>
      <c r="G74" s="155" t="s">
        <v>487</v>
      </c>
      <c r="H74" s="208">
        <v>2</v>
      </c>
      <c r="I74" s="208">
        <v>15</v>
      </c>
      <c r="J74" s="208">
        <v>15</v>
      </c>
      <c r="K74" s="208"/>
      <c r="L74" s="208">
        <v>30</v>
      </c>
      <c r="M74" s="208"/>
      <c r="N74" s="208" t="s">
        <v>1211</v>
      </c>
      <c r="O74" s="374" t="s">
        <v>790</v>
      </c>
      <c r="P74" s="374"/>
      <c r="R74" s="23" t="str">
        <f t="shared" si="2"/>
        <v>(1-8) [AC 2 MV15" HD 15 30% E* N]</v>
      </c>
      <c r="T74" s="23" t="str">
        <f t="shared" si="5"/>
        <v>[AC 2 MV15" HD 15 N]</v>
      </c>
    </row>
    <row r="75" spans="2:20" x14ac:dyDescent="0.25">
      <c r="B75" s="366" t="s">
        <v>579</v>
      </c>
      <c r="C75" s="366"/>
      <c r="D75" s="347" t="s">
        <v>1262</v>
      </c>
      <c r="E75" s="347"/>
      <c r="F75" s="347"/>
      <c r="G75" s="8" t="s">
        <v>1263</v>
      </c>
      <c r="H75" s="8">
        <v>6</v>
      </c>
      <c r="I75" s="8">
        <v>9</v>
      </c>
      <c r="J75" s="8">
        <v>2</v>
      </c>
      <c r="K75" s="8"/>
      <c r="L75" s="8">
        <v>30</v>
      </c>
      <c r="M75" s="8"/>
      <c r="N75" s="8" t="s">
        <v>1204</v>
      </c>
      <c r="O75" s="298" t="s">
        <v>772</v>
      </c>
      <c r="P75" s="298"/>
      <c r="R75" s="23" t="str">
        <f t="shared" si="2"/>
        <v>(2-10) [AC 6 MV9" HD 2 30% D C]</v>
      </c>
      <c r="T75" s="23" t="str">
        <f t="shared" si="5"/>
        <v>[AC 6 MV9" HD 2 C]</v>
      </c>
    </row>
    <row r="76" spans="2:20" x14ac:dyDescent="0.25">
      <c r="B76" s="366" t="s">
        <v>566</v>
      </c>
      <c r="C76" s="366"/>
      <c r="D76" s="347" t="s">
        <v>501</v>
      </c>
      <c r="E76" s="347"/>
      <c r="F76" s="347"/>
      <c r="G76" s="9" t="s">
        <v>1241</v>
      </c>
      <c r="H76" s="8">
        <v>6</v>
      </c>
      <c r="I76" s="8">
        <v>9</v>
      </c>
      <c r="J76" s="8">
        <v>1</v>
      </c>
      <c r="K76" s="8"/>
      <c r="L76" s="8">
        <v>60</v>
      </c>
      <c r="M76" s="8"/>
      <c r="N76" s="8" t="s">
        <v>772</v>
      </c>
      <c r="O76" s="298" t="s">
        <v>1200</v>
      </c>
      <c r="P76" s="298"/>
      <c r="R76" s="23" t="str">
        <f t="shared" si="2"/>
        <v>(2-12) [AC 6 MV9" HD 1 60% C L/N]</v>
      </c>
      <c r="T76" s="23" t="str">
        <f t="shared" si="5"/>
        <v>[AC 6 MV9" HD 1 L/N]</v>
      </c>
    </row>
    <row r="77" spans="2:20" x14ac:dyDescent="0.25">
      <c r="B77" s="364" t="s">
        <v>569</v>
      </c>
      <c r="C77" s="364"/>
      <c r="D77" s="377" t="s">
        <v>503</v>
      </c>
      <c r="E77" s="377"/>
      <c r="F77" s="377"/>
      <c r="G77" s="11" t="s">
        <v>1264</v>
      </c>
      <c r="H77" s="11">
        <v>7</v>
      </c>
      <c r="I77" s="11">
        <v>9</v>
      </c>
      <c r="J77" s="11" t="s">
        <v>1265</v>
      </c>
      <c r="K77" s="11"/>
      <c r="L77" s="11">
        <v>50</v>
      </c>
      <c r="M77" s="11"/>
      <c r="N77" s="11" t="s">
        <v>123</v>
      </c>
      <c r="O77" s="365" t="s">
        <v>772</v>
      </c>
      <c r="P77" s="365"/>
      <c r="R77" s="23" t="str">
        <f t="shared" si="2"/>
        <v>(2-20) [AC 7 MV9" HD 1–1 50% * C]</v>
      </c>
      <c r="T77" s="23" t="str">
        <f t="shared" si="5"/>
        <v>[AC 7 MV9" HD 1–1 C]</v>
      </c>
    </row>
    <row r="78" spans="2:20" x14ac:dyDescent="0.25">
      <c r="B78" s="380" t="s">
        <v>1266</v>
      </c>
      <c r="C78" s="380"/>
      <c r="D78" s="9"/>
      <c r="E78" s="9"/>
      <c r="F78" s="9"/>
      <c r="G78" s="8"/>
      <c r="H78" s="8"/>
      <c r="I78" s="8"/>
      <c r="J78" s="8"/>
      <c r="K78" s="8"/>
      <c r="L78" s="8"/>
      <c r="M78" s="8"/>
      <c r="N78" s="8"/>
      <c r="O78" s="298"/>
      <c r="P78" s="298"/>
    </row>
    <row r="79" spans="2:20" x14ac:dyDescent="0.25">
      <c r="B79" s="195"/>
      <c r="C79" s="198" t="s">
        <v>1267</v>
      </c>
      <c r="D79" s="198"/>
      <c r="E79" s="10">
        <v>1</v>
      </c>
      <c r="F79" s="10"/>
      <c r="G79" s="11" t="s">
        <v>1182</v>
      </c>
      <c r="H79" s="11">
        <v>2</v>
      </c>
      <c r="I79" s="11">
        <v>6</v>
      </c>
      <c r="J79" s="11">
        <v>12</v>
      </c>
      <c r="K79" s="11"/>
      <c r="L79" s="11" t="s">
        <v>1182</v>
      </c>
      <c r="M79" s="11"/>
      <c r="N79" s="11" t="s">
        <v>1182</v>
      </c>
      <c r="O79" s="365" t="s">
        <v>790</v>
      </c>
      <c r="P79" s="365"/>
      <c r="R79" s="23" t="str">
        <f t="shared" si="2"/>
        <v>(1) [AC 2 MV6" HD 12 – – N]</v>
      </c>
      <c r="T79" s="23" t="str">
        <f t="shared" si="5"/>
        <v>[AC 2 MV6" HD 12 N]</v>
      </c>
    </row>
    <row r="80" spans="2:20" x14ac:dyDescent="0.25">
      <c r="B80" s="195"/>
      <c r="C80" s="214" t="s">
        <v>1268</v>
      </c>
      <c r="D80" s="214"/>
      <c r="E80" s="218" t="s">
        <v>105</v>
      </c>
      <c r="F80" s="218"/>
      <c r="G80" s="208" t="s">
        <v>1182</v>
      </c>
      <c r="H80" s="208">
        <v>9</v>
      </c>
      <c r="I80" s="208">
        <v>9</v>
      </c>
      <c r="J80" s="155">
        <v>9</v>
      </c>
      <c r="K80" s="208"/>
      <c r="L80" s="208" t="s">
        <v>1182</v>
      </c>
      <c r="M80" s="208"/>
      <c r="N80" s="208" t="s">
        <v>1182</v>
      </c>
      <c r="O80" s="374" t="s">
        <v>790</v>
      </c>
      <c r="P80" s="374"/>
      <c r="R80" s="23" t="str">
        <f t="shared" si="2"/>
        <v>(1) [AC 9 MV9" HD 9 – – N]</v>
      </c>
      <c r="T80" s="23" t="str">
        <f t="shared" si="5"/>
        <v>[AC 9 MV9" HD 9 N]</v>
      </c>
    </row>
    <row r="81" spans="2:20" x14ac:dyDescent="0.25">
      <c r="B81" s="366" t="s">
        <v>646</v>
      </c>
      <c r="C81" s="366"/>
      <c r="D81" s="195"/>
      <c r="E81" s="8" t="s">
        <v>486</v>
      </c>
      <c r="F81" s="8"/>
      <c r="G81" s="9" t="s">
        <v>486</v>
      </c>
      <c r="H81" s="8">
        <v>3</v>
      </c>
      <c r="I81" s="8">
        <v>12</v>
      </c>
      <c r="J81" s="8">
        <v>8</v>
      </c>
      <c r="K81" s="8"/>
      <c r="L81" s="8">
        <v>50</v>
      </c>
      <c r="M81" s="8"/>
      <c r="N81" s="8" t="s">
        <v>1223</v>
      </c>
      <c r="O81" s="298" t="s">
        <v>772</v>
      </c>
      <c r="P81" s="298"/>
      <c r="R81" s="23" t="str">
        <f t="shared" si="2"/>
        <v>(1-4) [AC 3 MV12" HD 8 50% E C]</v>
      </c>
      <c r="T81" s="23" t="str">
        <f t="shared" si="5"/>
        <v>[AC 3 MV12" HD 8 C]</v>
      </c>
    </row>
    <row r="82" spans="2:20" x14ac:dyDescent="0.25">
      <c r="B82" s="366" t="s">
        <v>644</v>
      </c>
      <c r="C82" s="366"/>
      <c r="D82" s="195"/>
      <c r="E82" s="9" t="s">
        <v>436</v>
      </c>
      <c r="F82" s="9"/>
      <c r="G82" s="9" t="s">
        <v>436</v>
      </c>
      <c r="H82" s="8">
        <v>3</v>
      </c>
      <c r="I82" s="9" t="s">
        <v>1206</v>
      </c>
      <c r="J82" s="8">
        <v>10</v>
      </c>
      <c r="K82" s="8"/>
      <c r="L82" s="8">
        <v>25</v>
      </c>
      <c r="M82" s="8"/>
      <c r="N82" s="8" t="s">
        <v>1184</v>
      </c>
      <c r="O82" s="298" t="s">
        <v>772</v>
      </c>
      <c r="P82" s="298"/>
      <c r="R82" s="23" t="str">
        <f t="shared" si="2"/>
        <v>(1-6) [AC 3 MV9/15" HD 10 25% F C]</v>
      </c>
      <c r="T82" s="23" t="str">
        <f t="shared" si="5"/>
        <v>[AC 3 MV9/15" HD 10 C]</v>
      </c>
    </row>
    <row r="83" spans="2:20" x14ac:dyDescent="0.25">
      <c r="B83" s="364" t="s">
        <v>582</v>
      </c>
      <c r="C83" s="364"/>
      <c r="D83" s="198"/>
      <c r="E83" s="11">
        <v>1</v>
      </c>
      <c r="F83" s="11"/>
      <c r="G83" s="11" t="s">
        <v>1182</v>
      </c>
      <c r="H83" s="11">
        <v>9</v>
      </c>
      <c r="I83" s="10" t="s">
        <v>54</v>
      </c>
      <c r="J83" s="11">
        <v>3</v>
      </c>
      <c r="K83" s="11"/>
      <c r="L83" s="11" t="s">
        <v>1182</v>
      </c>
      <c r="M83" s="11"/>
      <c r="N83" s="11" t="s">
        <v>1182</v>
      </c>
      <c r="O83" s="365" t="s">
        <v>790</v>
      </c>
      <c r="P83" s="365"/>
      <c r="R83" s="23" t="str">
        <f t="shared" si="2"/>
        <v>(1) [AC 9 MV3" HD 3 – – N]</v>
      </c>
      <c r="T83" s="23" t="str">
        <f t="shared" si="5"/>
        <v>[AC 9 MV3" HD 3 N]</v>
      </c>
    </row>
    <row r="84" spans="2:20" x14ac:dyDescent="0.25">
      <c r="B84" s="368" t="s">
        <v>584</v>
      </c>
      <c r="C84" s="368"/>
      <c r="D84" s="185"/>
      <c r="E84" s="11">
        <v>1</v>
      </c>
      <c r="F84" s="11"/>
      <c r="G84" s="11" t="s">
        <v>1182</v>
      </c>
      <c r="H84" s="11">
        <v>9</v>
      </c>
      <c r="I84" s="11" t="s">
        <v>1182</v>
      </c>
      <c r="J84" s="11">
        <v>3</v>
      </c>
      <c r="K84" s="11"/>
      <c r="L84" s="11" t="s">
        <v>1182</v>
      </c>
      <c r="M84" s="11"/>
      <c r="N84" s="11" t="s">
        <v>1182</v>
      </c>
      <c r="O84" s="365" t="s">
        <v>790</v>
      </c>
      <c r="P84" s="365"/>
      <c r="R84" s="23" t="str">
        <f t="shared" si="2"/>
        <v>(1) [AC 9 MVn/a" HD 3 – – N]</v>
      </c>
      <c r="T84" s="23" t="str">
        <f t="shared" si="5"/>
        <v>[AC 9 MVn/a" HD 3 N]</v>
      </c>
    </row>
    <row r="85" spans="2:20" x14ac:dyDescent="0.25">
      <c r="B85" s="366" t="s">
        <v>636</v>
      </c>
      <c r="C85" s="366"/>
      <c r="D85" s="195"/>
      <c r="E85" s="9" t="s">
        <v>487</v>
      </c>
      <c r="F85" s="9"/>
      <c r="G85" s="9" t="s">
        <v>502</v>
      </c>
      <c r="H85" s="8">
        <v>4</v>
      </c>
      <c r="I85" s="9" t="s">
        <v>1269</v>
      </c>
      <c r="J85" s="8">
        <v>7</v>
      </c>
      <c r="K85" s="8"/>
      <c r="L85" s="8">
        <v>10</v>
      </c>
      <c r="M85" s="8"/>
      <c r="N85" s="8" t="s">
        <v>1223</v>
      </c>
      <c r="O85" s="298" t="s">
        <v>790</v>
      </c>
      <c r="P85" s="298"/>
      <c r="R85" s="23" t="str">
        <f t="shared" si="2"/>
        <v>(1-8) [AC 4 MV12/30" HD 7 10% E N]</v>
      </c>
      <c r="T85" s="23" t="str">
        <f t="shared" si="5"/>
        <v>[AC 4 MV12/30" HD 7 N]</v>
      </c>
    </row>
    <row r="86" spans="2:20" x14ac:dyDescent="0.25">
      <c r="B86" s="366" t="s">
        <v>572</v>
      </c>
      <c r="C86" s="366"/>
      <c r="D86" s="195"/>
      <c r="E86" s="9" t="s">
        <v>500</v>
      </c>
      <c r="F86" s="9"/>
      <c r="G86" s="9" t="s">
        <v>1197</v>
      </c>
      <c r="H86" s="8">
        <v>7</v>
      </c>
      <c r="I86" s="8">
        <v>9</v>
      </c>
      <c r="J86" s="8">
        <v>1</v>
      </c>
      <c r="K86" s="8"/>
      <c r="L86" s="8">
        <v>70</v>
      </c>
      <c r="M86" s="8"/>
      <c r="N86" s="8" t="s">
        <v>707</v>
      </c>
      <c r="O86" s="298" t="s">
        <v>1200</v>
      </c>
      <c r="P86" s="298"/>
      <c r="R86" s="23" t="str">
        <f t="shared" si="2"/>
        <v>(2-8) [AC 7 MV9" HD 1 70% B L/N]</v>
      </c>
      <c r="T86" s="23" t="str">
        <f t="shared" si="5"/>
        <v>[AC 7 MV9" HD 1 L/N]</v>
      </c>
    </row>
    <row r="87" spans="2:20" x14ac:dyDescent="0.25">
      <c r="B87" s="364" t="s">
        <v>1270</v>
      </c>
      <c r="C87" s="364"/>
      <c r="D87" s="198"/>
      <c r="E87" s="10" t="s">
        <v>487</v>
      </c>
      <c r="F87" s="10"/>
      <c r="G87" s="10" t="s">
        <v>502</v>
      </c>
      <c r="H87" s="11">
        <v>6</v>
      </c>
      <c r="I87" s="10" t="s">
        <v>1271</v>
      </c>
      <c r="J87" s="11" t="s">
        <v>144</v>
      </c>
      <c r="K87" s="11"/>
      <c r="L87" s="11" t="s">
        <v>1182</v>
      </c>
      <c r="M87" s="11"/>
      <c r="N87" s="11" t="s">
        <v>1182</v>
      </c>
      <c r="O87" s="365" t="s">
        <v>790</v>
      </c>
      <c r="P87" s="365"/>
      <c r="R87" s="23" t="str">
        <f t="shared" si="2"/>
        <v>(1-8) [AC 6 MV18/36" HD 3+1 – – N]</v>
      </c>
      <c r="T87" s="23" t="str">
        <f t="shared" si="5"/>
        <v>[AC 6 MV18/36" HD 3+1 N]</v>
      </c>
    </row>
    <row r="88" spans="2:20" x14ac:dyDescent="0.25">
      <c r="B88" s="364" t="s">
        <v>575</v>
      </c>
      <c r="C88" s="364"/>
      <c r="D88" s="198"/>
      <c r="E88" s="10" t="s">
        <v>501</v>
      </c>
      <c r="F88" s="11"/>
      <c r="G88" s="10" t="s">
        <v>1241</v>
      </c>
      <c r="H88" s="11">
        <v>5</v>
      </c>
      <c r="I88" s="11">
        <v>9</v>
      </c>
      <c r="J88" s="11" t="s">
        <v>143</v>
      </c>
      <c r="K88" s="11"/>
      <c r="L88" s="11">
        <v>30</v>
      </c>
      <c r="M88" s="11"/>
      <c r="N88" s="11" t="s">
        <v>1204</v>
      </c>
      <c r="O88" s="365" t="s">
        <v>772</v>
      </c>
      <c r="P88" s="365"/>
      <c r="R88" s="23" t="str">
        <f t="shared" si="2"/>
        <v>(2-12) [AC 5 MV9" HD 1+1 30% D C]</v>
      </c>
      <c r="T88" s="23" t="str">
        <f t="shared" si="5"/>
        <v>[AC 5 MV9" HD 1+1 C]</v>
      </c>
    </row>
    <row r="89" spans="2:20" x14ac:dyDescent="0.25">
      <c r="B89" s="380" t="s">
        <v>1272</v>
      </c>
      <c r="C89" s="380"/>
      <c r="D89" s="184"/>
      <c r="E89" s="8"/>
      <c r="F89" s="8"/>
      <c r="G89" s="8"/>
      <c r="H89" s="8"/>
      <c r="I89" s="219"/>
      <c r="J89" s="219"/>
      <c r="K89" s="8"/>
      <c r="L89" s="8"/>
      <c r="M89" s="8"/>
      <c r="N89" s="8"/>
      <c r="O89" s="298"/>
      <c r="P89" s="298"/>
    </row>
    <row r="90" spans="2:20" x14ac:dyDescent="0.25">
      <c r="B90" s="195"/>
      <c r="C90" s="185" t="s">
        <v>217</v>
      </c>
      <c r="D90" s="185"/>
      <c r="E90" s="11" t="s">
        <v>1182</v>
      </c>
      <c r="F90" s="11"/>
      <c r="G90" s="11" t="s">
        <v>1182</v>
      </c>
      <c r="H90" s="11">
        <v>7</v>
      </c>
      <c r="I90" s="203">
        <v>12</v>
      </c>
      <c r="J90" s="209" t="s">
        <v>1273</v>
      </c>
      <c r="K90" s="11"/>
      <c r="L90" s="11" t="s">
        <v>1182</v>
      </c>
      <c r="M90" s="11"/>
      <c r="N90" s="11" t="s">
        <v>1182</v>
      </c>
      <c r="O90" s="365" t="s">
        <v>790</v>
      </c>
      <c r="P90" s="365"/>
      <c r="R90" s="23" t="str">
        <f t="shared" si="2"/>
        <v>(n/a) [AC 7 MV12" HD 2+4 – – N]</v>
      </c>
      <c r="T90" s="23" t="str">
        <f t="shared" si="5"/>
        <v>[AC 7 MV12" HD 2+4 N]</v>
      </c>
    </row>
    <row r="91" spans="2:20" x14ac:dyDescent="0.25">
      <c r="B91" s="195"/>
      <c r="C91" s="207" t="s">
        <v>211</v>
      </c>
      <c r="D91" s="207"/>
      <c r="E91" s="208" t="s">
        <v>1182</v>
      </c>
      <c r="F91" s="208"/>
      <c r="G91" s="208" t="s">
        <v>1182</v>
      </c>
      <c r="H91" s="208">
        <v>7</v>
      </c>
      <c r="I91" s="210">
        <v>12</v>
      </c>
      <c r="J91" s="220" t="s">
        <v>106</v>
      </c>
      <c r="K91" s="208"/>
      <c r="L91" s="208" t="s">
        <v>1182</v>
      </c>
      <c r="M91" s="208"/>
      <c r="N91" s="208" t="s">
        <v>1182</v>
      </c>
      <c r="O91" s="374" t="s">
        <v>790</v>
      </c>
      <c r="P91" s="374"/>
      <c r="R91" s="23" t="str">
        <f t="shared" si="2"/>
        <v>(n/a) [AC 7 MV12" HD 2+1 – – N]</v>
      </c>
      <c r="T91" s="23" t="str">
        <f t="shared" si="5"/>
        <v>[AC 7 MV12" HD 2+1 N]</v>
      </c>
    </row>
    <row r="92" spans="2:20" x14ac:dyDescent="0.25">
      <c r="B92" s="195"/>
      <c r="C92" s="185" t="s">
        <v>210</v>
      </c>
      <c r="D92" s="185"/>
      <c r="E92" s="11" t="s">
        <v>1182</v>
      </c>
      <c r="F92" s="11"/>
      <c r="G92" s="11" t="s">
        <v>1182</v>
      </c>
      <c r="H92" s="11">
        <v>7</v>
      </c>
      <c r="I92" s="203">
        <v>12</v>
      </c>
      <c r="J92" s="209">
        <v>2</v>
      </c>
      <c r="K92" s="11"/>
      <c r="L92" s="11" t="s">
        <v>1182</v>
      </c>
      <c r="M92" s="11"/>
      <c r="N92" s="11" t="s">
        <v>1182</v>
      </c>
      <c r="O92" s="365" t="s">
        <v>790</v>
      </c>
      <c r="P92" s="365"/>
      <c r="R92" s="23" t="str">
        <f t="shared" ref="R92:R155" si="6">"("&amp;(IF(D92="",E92,D92)&amp;") [AC "&amp;H92&amp;" MV"&amp;I92&amp;CHAR(34)&amp;" HD "&amp;J92&amp;" "&amp;(IF(L92="n/a","–",L92 &amp;"%"))&amp;" "&amp;(IF(N92="n/a","–",N92))&amp;" "&amp;(IF(O92="C, N", "C/N", IF(O92="L, N", "L/N", O92)))&amp;"]")</f>
        <v>(n/a) [AC 7 MV12" HD 2 – – N]</v>
      </c>
      <c r="T92" s="23" t="str">
        <f t="shared" si="5"/>
        <v>[AC 7 MV12" HD 2 N]</v>
      </c>
    </row>
    <row r="93" spans="2:20" x14ac:dyDescent="0.25">
      <c r="B93" s="195"/>
      <c r="C93" s="207" t="s">
        <v>213</v>
      </c>
      <c r="D93" s="207"/>
      <c r="E93" s="208" t="s">
        <v>1182</v>
      </c>
      <c r="F93" s="208"/>
      <c r="G93" s="208" t="s">
        <v>1182</v>
      </c>
      <c r="H93" s="208">
        <v>7</v>
      </c>
      <c r="I93" s="210">
        <v>24</v>
      </c>
      <c r="J93" s="210">
        <v>2</v>
      </c>
      <c r="K93" s="208"/>
      <c r="L93" s="208" t="s">
        <v>1182</v>
      </c>
      <c r="M93" s="208"/>
      <c r="N93" s="208" t="s">
        <v>1182</v>
      </c>
      <c r="O93" s="374" t="s">
        <v>790</v>
      </c>
      <c r="P93" s="374"/>
      <c r="R93" s="23" t="str">
        <f t="shared" si="6"/>
        <v>(n/a) [AC 7 MV24" HD 2 – – N]</v>
      </c>
      <c r="T93" s="23" t="str">
        <f t="shared" si="5"/>
        <v>[AC 7 MV24" HD 2 N]</v>
      </c>
    </row>
    <row r="94" spans="2:20" x14ac:dyDescent="0.25">
      <c r="B94" s="195"/>
      <c r="C94" s="185" t="s">
        <v>1274</v>
      </c>
      <c r="D94" s="185"/>
      <c r="E94" s="11" t="s">
        <v>1182</v>
      </c>
      <c r="F94" s="11"/>
      <c r="G94" s="11" t="s">
        <v>1182</v>
      </c>
      <c r="H94" s="11">
        <v>7</v>
      </c>
      <c r="I94" s="203">
        <v>18</v>
      </c>
      <c r="J94" s="209" t="s">
        <v>150</v>
      </c>
      <c r="K94" s="11"/>
      <c r="L94" s="11" t="s">
        <v>1182</v>
      </c>
      <c r="M94" s="11"/>
      <c r="N94" s="11" t="s">
        <v>1182</v>
      </c>
      <c r="O94" s="365" t="s">
        <v>790</v>
      </c>
      <c r="P94" s="365"/>
      <c r="R94" s="23" t="str">
        <f t="shared" si="6"/>
        <v>(n/a) [AC 7 MV18" HD 2+2 – – N]</v>
      </c>
      <c r="T94" s="23" t="str">
        <f t="shared" si="5"/>
        <v>[AC 7 MV18" HD 2+2 N]</v>
      </c>
    </row>
    <row r="95" spans="2:20" x14ac:dyDescent="0.25">
      <c r="B95" s="366" t="s">
        <v>834</v>
      </c>
      <c r="C95" s="366"/>
      <c r="D95" s="195"/>
      <c r="E95" s="9" t="s">
        <v>529</v>
      </c>
      <c r="F95" s="8"/>
      <c r="G95" s="9" t="s">
        <v>529</v>
      </c>
      <c r="H95" s="42">
        <v>5</v>
      </c>
      <c r="I95" s="8">
        <v>12</v>
      </c>
      <c r="J95" s="9" t="s">
        <v>1275</v>
      </c>
      <c r="K95" s="8"/>
      <c r="L95" s="8">
        <v>25</v>
      </c>
      <c r="M95" s="8"/>
      <c r="N95" s="8" t="s">
        <v>707</v>
      </c>
      <c r="O95" s="298" t="s">
        <v>790</v>
      </c>
      <c r="P95" s="298"/>
      <c r="R95" s="23" t="str">
        <f t="shared" si="6"/>
        <v>(1-2) [AC 5 MV12" HD 5-12 25% B N]</v>
      </c>
      <c r="T95" s="23" t="str">
        <f t="shared" si="5"/>
        <v>[AC 5 MV12" HD 5-12 N]</v>
      </c>
    </row>
    <row r="96" spans="2:20" x14ac:dyDescent="0.25">
      <c r="B96" s="367" t="s">
        <v>1048</v>
      </c>
      <c r="C96" s="367"/>
      <c r="D96" s="184"/>
      <c r="E96" s="9" t="s">
        <v>105</v>
      </c>
      <c r="F96" s="9"/>
      <c r="G96" s="8" t="s">
        <v>1182</v>
      </c>
      <c r="H96" s="8">
        <v>2</v>
      </c>
      <c r="I96" s="9" t="s">
        <v>1276</v>
      </c>
      <c r="J96" s="8">
        <v>8</v>
      </c>
      <c r="K96" s="8"/>
      <c r="L96" s="8" t="s">
        <v>1182</v>
      </c>
      <c r="M96" s="8"/>
      <c r="N96" s="8" t="s">
        <v>1182</v>
      </c>
      <c r="O96" s="298" t="s">
        <v>790</v>
      </c>
      <c r="P96" s="298"/>
      <c r="R96" s="23" t="str">
        <f t="shared" si="6"/>
        <v>(1) [AC 2 MV-/12" HD 8 – – N]</v>
      </c>
      <c r="T96" s="23" t="str">
        <f t="shared" si="5"/>
        <v>[AC 2 MV-/12" HD 8 N]</v>
      </c>
    </row>
    <row r="97" spans="2:20" x14ac:dyDescent="0.25">
      <c r="B97" s="372" t="s">
        <v>649</v>
      </c>
      <c r="C97" s="372"/>
      <c r="D97" s="204"/>
      <c r="E97" s="105" t="s">
        <v>105</v>
      </c>
      <c r="F97" s="105"/>
      <c r="G97" s="105" t="s">
        <v>1182</v>
      </c>
      <c r="H97" s="105">
        <v>2</v>
      </c>
      <c r="I97" s="105">
        <v>9</v>
      </c>
      <c r="J97" s="105">
        <v>37</v>
      </c>
      <c r="K97" s="105"/>
      <c r="L97" s="105" t="s">
        <v>1182</v>
      </c>
      <c r="M97" s="105"/>
      <c r="N97" s="105" t="s">
        <v>1182</v>
      </c>
      <c r="O97" s="308" t="s">
        <v>790</v>
      </c>
      <c r="P97" s="308"/>
      <c r="R97" s="23" t="str">
        <f t="shared" si="6"/>
        <v>(1) [AC 2 MV9" HD 37 – – N]</v>
      </c>
      <c r="T97" s="23" t="str">
        <f t="shared" si="5"/>
        <v>[AC 2 MV9" HD 37 N]</v>
      </c>
    </row>
    <row r="99" spans="2:20" x14ac:dyDescent="0.25">
      <c r="B99" s="293" t="s">
        <v>1205</v>
      </c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</row>
    <row r="100" spans="2:20" x14ac:dyDescent="0.25">
      <c r="B100" s="298"/>
      <c r="C100" s="298"/>
      <c r="D100" s="298" t="s">
        <v>477</v>
      </c>
      <c r="E100" s="298"/>
      <c r="F100" s="298"/>
      <c r="G100" s="42" t="s">
        <v>477</v>
      </c>
      <c r="H100" s="42"/>
      <c r="I100" s="42" t="s">
        <v>745</v>
      </c>
      <c r="J100" s="42"/>
      <c r="K100" s="42"/>
      <c r="L100" s="42" t="s">
        <v>730</v>
      </c>
      <c r="M100" s="362" t="s">
        <v>1173</v>
      </c>
      <c r="N100" s="362"/>
      <c r="O100" s="362"/>
      <c r="P100" s="42"/>
    </row>
    <row r="101" spans="2:20" x14ac:dyDescent="0.25">
      <c r="B101" s="363" t="s">
        <v>308</v>
      </c>
      <c r="C101" s="363"/>
      <c r="D101" s="304" t="s">
        <v>1174</v>
      </c>
      <c r="E101" s="304"/>
      <c r="F101" s="304"/>
      <c r="G101" s="68" t="s">
        <v>1175</v>
      </c>
      <c r="H101" s="68" t="s">
        <v>302</v>
      </c>
      <c r="I101" s="68" t="s">
        <v>748</v>
      </c>
      <c r="J101" s="68" t="s">
        <v>118</v>
      </c>
      <c r="K101" s="304" t="s">
        <v>1176</v>
      </c>
      <c r="L101" s="304"/>
      <c r="M101" s="304"/>
      <c r="N101" s="68" t="s">
        <v>308</v>
      </c>
      <c r="O101" s="304" t="s">
        <v>770</v>
      </c>
      <c r="P101" s="304"/>
    </row>
    <row r="102" spans="2:20" x14ac:dyDescent="0.25">
      <c r="B102" s="366" t="s">
        <v>578</v>
      </c>
      <c r="C102" s="366"/>
      <c r="D102" s="347" t="s">
        <v>503</v>
      </c>
      <c r="E102" s="347"/>
      <c r="F102" s="347"/>
      <c r="G102" s="8" t="s">
        <v>1264</v>
      </c>
      <c r="H102" s="8">
        <v>7</v>
      </c>
      <c r="I102" s="9" t="s">
        <v>1277</v>
      </c>
      <c r="J102" s="8" t="s">
        <v>120</v>
      </c>
      <c r="K102" s="8"/>
      <c r="L102" s="8">
        <v>50</v>
      </c>
      <c r="M102" s="8"/>
      <c r="N102" s="8" t="s">
        <v>123</v>
      </c>
      <c r="O102" s="298" t="s">
        <v>1185</v>
      </c>
      <c r="P102" s="298"/>
      <c r="R102" s="23" t="str">
        <f t="shared" si="6"/>
        <v>(2-20) [AC 7 MV6/9" HD ½ 50% * C/N]</v>
      </c>
      <c r="T102" s="23" t="str">
        <f t="shared" si="5"/>
        <v>[AC 7 MV6/9" HD ½ C/N]</v>
      </c>
    </row>
    <row r="103" spans="2:20" x14ac:dyDescent="0.25">
      <c r="B103" s="366" t="s">
        <v>587</v>
      </c>
      <c r="C103" s="366"/>
      <c r="D103" s="195"/>
      <c r="E103" s="9" t="s">
        <v>501</v>
      </c>
      <c r="F103" s="9"/>
      <c r="G103" s="8" t="s">
        <v>1182</v>
      </c>
      <c r="H103" s="8">
        <v>8</v>
      </c>
      <c r="I103" s="9" t="s">
        <v>1278</v>
      </c>
      <c r="J103" s="8">
        <v>2</v>
      </c>
      <c r="K103" s="8"/>
      <c r="L103" s="8" t="s">
        <v>1182</v>
      </c>
      <c r="M103" s="8"/>
      <c r="N103" s="8" t="s">
        <v>1182</v>
      </c>
      <c r="O103" s="298" t="s">
        <v>790</v>
      </c>
      <c r="P103" s="298"/>
      <c r="R103" s="23" t="str">
        <f t="shared" si="6"/>
        <v>(2-12) [AC 8 MV3/6" HD 2 – – N]</v>
      </c>
      <c r="T103" s="23" t="str">
        <f t="shared" si="5"/>
        <v>[AC 8 MV3/6" HD 2 N]</v>
      </c>
    </row>
    <row r="104" spans="2:20" x14ac:dyDescent="0.25">
      <c r="B104" s="368" t="s">
        <v>1279</v>
      </c>
      <c r="C104" s="368"/>
      <c r="D104" s="185"/>
      <c r="E104" s="10" t="s">
        <v>436</v>
      </c>
      <c r="F104" s="10"/>
      <c r="G104" s="10" t="s">
        <v>501</v>
      </c>
      <c r="H104" s="11">
        <v>6</v>
      </c>
      <c r="I104" s="203">
        <v>12</v>
      </c>
      <c r="J104" s="11" t="s">
        <v>152</v>
      </c>
      <c r="K104" s="11"/>
      <c r="L104" s="11">
        <v>25</v>
      </c>
      <c r="M104" s="11"/>
      <c r="N104" s="11" t="s">
        <v>1182</v>
      </c>
      <c r="O104" s="365" t="s">
        <v>790</v>
      </c>
      <c r="P104" s="365"/>
      <c r="R104" s="23" t="str">
        <f t="shared" si="6"/>
        <v>(1-6) [AC 6 MV12" HD 5+2 25% – N]</v>
      </c>
      <c r="T104" s="23" t="str">
        <f t="shared" si="5"/>
        <v>[AC 6 MV12" HD 5+2 N]</v>
      </c>
    </row>
    <row r="105" spans="2:20" x14ac:dyDescent="0.25">
      <c r="B105" s="368" t="s">
        <v>878</v>
      </c>
      <c r="C105" s="368"/>
      <c r="D105" s="185"/>
      <c r="E105" s="10" t="s">
        <v>500</v>
      </c>
      <c r="F105" s="10"/>
      <c r="G105" s="10" t="s">
        <v>500</v>
      </c>
      <c r="H105" s="11">
        <v>5</v>
      </c>
      <c r="I105" s="203">
        <v>12</v>
      </c>
      <c r="J105" s="11" t="s">
        <v>1280</v>
      </c>
      <c r="K105" s="11"/>
      <c r="L105" s="11">
        <v>25</v>
      </c>
      <c r="M105" s="11"/>
      <c r="N105" s="11" t="s">
        <v>1182</v>
      </c>
      <c r="O105" s="365" t="s">
        <v>790</v>
      </c>
      <c r="P105" s="365"/>
      <c r="R105" s="23" t="str">
        <f t="shared" si="6"/>
        <v>(2-8) [AC 5 MV12" HD 6+2 25% – N]</v>
      </c>
      <c r="T105" s="23" t="str">
        <f t="shared" si="5"/>
        <v>[AC 5 MV12" HD 6+2 N]</v>
      </c>
    </row>
    <row r="106" spans="2:20" x14ac:dyDescent="0.25">
      <c r="B106" s="383" t="s">
        <v>1281</v>
      </c>
      <c r="C106" s="383"/>
      <c r="D106" s="184"/>
      <c r="E106" s="9"/>
      <c r="F106" s="9"/>
      <c r="G106" s="9"/>
      <c r="H106" s="8"/>
      <c r="I106" s="202"/>
      <c r="J106" s="8"/>
      <c r="K106" s="8"/>
      <c r="L106" s="8"/>
      <c r="M106" s="8"/>
      <c r="N106" s="8"/>
      <c r="O106" s="298"/>
      <c r="P106" s="298"/>
    </row>
    <row r="107" spans="2:20" x14ac:dyDescent="0.25">
      <c r="B107" s="184"/>
      <c r="C107" s="185" t="s">
        <v>1282</v>
      </c>
      <c r="D107" s="185"/>
      <c r="E107" s="10" t="s">
        <v>105</v>
      </c>
      <c r="F107" s="11"/>
      <c r="G107" s="11" t="s">
        <v>1182</v>
      </c>
      <c r="H107" s="11">
        <v>2</v>
      </c>
      <c r="I107" s="11">
        <v>6</v>
      </c>
      <c r="J107" s="11">
        <v>18</v>
      </c>
      <c r="K107" s="11"/>
      <c r="L107" s="11" t="s">
        <v>1182</v>
      </c>
      <c r="M107" s="11"/>
      <c r="N107" s="11" t="s">
        <v>1182</v>
      </c>
      <c r="O107" s="365" t="s">
        <v>790</v>
      </c>
      <c r="P107" s="365"/>
      <c r="R107" s="23" t="str">
        <f t="shared" si="6"/>
        <v>(1) [AC 2 MV6" HD 18 – – N]</v>
      </c>
      <c r="T107" s="23" t="str">
        <f t="shared" si="5"/>
        <v>[AC 2 MV6" HD 18 N]</v>
      </c>
    </row>
    <row r="108" spans="2:20" x14ac:dyDescent="0.25">
      <c r="B108" s="184"/>
      <c r="C108" s="207" t="s">
        <v>1261</v>
      </c>
      <c r="D108" s="207"/>
      <c r="E108" s="155" t="s">
        <v>105</v>
      </c>
      <c r="F108" s="208"/>
      <c r="G108" s="208" t="s">
        <v>1182</v>
      </c>
      <c r="H108" s="208">
        <v>5</v>
      </c>
      <c r="I108" s="208">
        <v>6</v>
      </c>
      <c r="J108" s="208">
        <v>14</v>
      </c>
      <c r="K108" s="208"/>
      <c r="L108" s="208" t="s">
        <v>1182</v>
      </c>
      <c r="M108" s="208"/>
      <c r="N108" s="208" t="s">
        <v>1182</v>
      </c>
      <c r="O108" s="374" t="s">
        <v>790</v>
      </c>
      <c r="P108" s="374"/>
      <c r="R108" s="23" t="str">
        <f t="shared" si="6"/>
        <v>(1) [AC 5 MV6" HD 14 – – N]</v>
      </c>
      <c r="T108" s="23" t="str">
        <f t="shared" si="5"/>
        <v>[AC 5 MV6" HD 14 N]</v>
      </c>
    </row>
    <row r="109" spans="2:20" x14ac:dyDescent="0.25">
      <c r="B109" s="381" t="s">
        <v>1283</v>
      </c>
      <c r="C109" s="381"/>
      <c r="D109" s="221"/>
      <c r="E109" s="9" t="s">
        <v>436</v>
      </c>
      <c r="F109" s="8"/>
      <c r="G109" s="9" t="s">
        <v>501</v>
      </c>
      <c r="H109" s="42">
        <v>5</v>
      </c>
      <c r="I109" s="42">
        <v>15</v>
      </c>
      <c r="J109" s="9" t="s">
        <v>144</v>
      </c>
      <c r="K109" s="42"/>
      <c r="L109" s="42">
        <v>60</v>
      </c>
      <c r="M109" s="42"/>
      <c r="N109" s="8" t="s">
        <v>1182</v>
      </c>
      <c r="O109" s="306" t="s">
        <v>790</v>
      </c>
      <c r="P109" s="306"/>
      <c r="R109" s="23" t="str">
        <f t="shared" si="6"/>
        <v>(1-6) [AC 5 MV15" HD 3+1 60% – N]</v>
      </c>
      <c r="T109" s="23" t="str">
        <f t="shared" si="5"/>
        <v>[AC 5 MV15" HD 3+1 N]</v>
      </c>
    </row>
    <row r="110" spans="2:20" x14ac:dyDescent="0.25">
      <c r="B110" s="381" t="s">
        <v>1284</v>
      </c>
      <c r="C110" s="381"/>
      <c r="D110" s="221"/>
      <c r="E110" s="9" t="s">
        <v>436</v>
      </c>
      <c r="F110" s="8"/>
      <c r="G110" s="9" t="s">
        <v>501</v>
      </c>
      <c r="H110" s="42">
        <v>8</v>
      </c>
      <c r="I110" s="42">
        <v>12</v>
      </c>
      <c r="J110" s="8" t="s">
        <v>120</v>
      </c>
      <c r="K110" s="42"/>
      <c r="L110" s="42">
        <v>60</v>
      </c>
      <c r="M110" s="42"/>
      <c r="N110" s="8" t="s">
        <v>1182</v>
      </c>
      <c r="O110" s="306" t="s">
        <v>790</v>
      </c>
      <c r="P110" s="306"/>
      <c r="R110" s="23" t="str">
        <f t="shared" si="6"/>
        <v>(1-6) [AC 8 MV12" HD ½ 60% – N]</v>
      </c>
      <c r="T110" s="23" t="str">
        <f t="shared" si="5"/>
        <v>[AC 8 MV12" HD ½ N]</v>
      </c>
    </row>
    <row r="111" spans="2:20" x14ac:dyDescent="0.25">
      <c r="B111" s="369" t="s">
        <v>1285</v>
      </c>
      <c r="C111" s="369"/>
      <c r="D111" s="198"/>
      <c r="E111" s="222" t="s">
        <v>500</v>
      </c>
      <c r="F111" s="10"/>
      <c r="G111" s="10" t="s">
        <v>1286</v>
      </c>
      <c r="H111" s="11">
        <v>6</v>
      </c>
      <c r="I111" s="10" t="s">
        <v>1287</v>
      </c>
      <c r="J111" s="11" t="s">
        <v>106</v>
      </c>
      <c r="K111" s="11"/>
      <c r="L111" s="11">
        <v>40</v>
      </c>
      <c r="M111" s="11"/>
      <c r="N111" s="11" t="s">
        <v>1204</v>
      </c>
      <c r="O111" s="365" t="s">
        <v>1185</v>
      </c>
      <c r="P111" s="365"/>
      <c r="R111" s="23" t="str">
        <f t="shared" si="6"/>
        <v>(2-8) [AC 6 MV6/12" HD 2+1 40% D C/N]</v>
      </c>
      <c r="T111" s="23" t="str">
        <f t="shared" si="5"/>
        <v>[AC 6 MV6/12" HD 2+1 C/N]</v>
      </c>
    </row>
    <row r="112" spans="2:20" x14ac:dyDescent="0.25">
      <c r="B112" s="382" t="s">
        <v>1288</v>
      </c>
      <c r="C112" s="382"/>
      <c r="D112" s="347"/>
      <c r="E112" s="347"/>
      <c r="F112" s="347"/>
      <c r="G112" s="8"/>
      <c r="H112" s="223"/>
      <c r="I112" s="223"/>
      <c r="J112" s="8"/>
      <c r="K112" s="8"/>
      <c r="L112" s="8"/>
      <c r="M112" s="8"/>
      <c r="N112" s="8"/>
      <c r="O112" s="298"/>
      <c r="P112" s="298"/>
      <c r="T112" s="23" t="str">
        <f t="shared" si="5"/>
        <v>[AC  MV" HD  ]</v>
      </c>
    </row>
    <row r="113" spans="2:20" x14ac:dyDescent="0.25">
      <c r="B113" s="195"/>
      <c r="C113" s="185" t="s">
        <v>663</v>
      </c>
      <c r="D113" s="377" t="s">
        <v>446</v>
      </c>
      <c r="E113" s="377"/>
      <c r="F113" s="377"/>
      <c r="G113" s="11" t="s">
        <v>503</v>
      </c>
      <c r="H113" s="11">
        <v>3</v>
      </c>
      <c r="I113" s="11">
        <v>9</v>
      </c>
      <c r="J113" s="11">
        <v>6</v>
      </c>
      <c r="K113" s="11"/>
      <c r="L113" s="11">
        <v>15</v>
      </c>
      <c r="M113" s="11"/>
      <c r="N113" s="11" t="s">
        <v>772</v>
      </c>
      <c r="O113" s="365" t="s">
        <v>1200</v>
      </c>
      <c r="P113" s="365"/>
      <c r="R113" s="23" t="str">
        <f t="shared" si="6"/>
        <v>(1-10) [AC 3 MV9" HD 6 15% C L/N]</v>
      </c>
      <c r="T113" s="23" t="str">
        <f t="shared" si="5"/>
        <v>[AC 3 MV9" HD 6 L/N]</v>
      </c>
    </row>
    <row r="114" spans="2:20" x14ac:dyDescent="0.25">
      <c r="B114" s="195"/>
      <c r="C114" s="207" t="s">
        <v>596</v>
      </c>
      <c r="D114" s="378" t="s">
        <v>446</v>
      </c>
      <c r="E114" s="378"/>
      <c r="F114" s="378"/>
      <c r="G114" s="208" t="s">
        <v>503</v>
      </c>
      <c r="H114" s="208">
        <v>5</v>
      </c>
      <c r="I114" s="208">
        <v>12</v>
      </c>
      <c r="J114" s="208" t="s">
        <v>151</v>
      </c>
      <c r="K114" s="208"/>
      <c r="L114" s="208">
        <v>15</v>
      </c>
      <c r="M114" s="208"/>
      <c r="N114" s="208" t="s">
        <v>772</v>
      </c>
      <c r="O114" s="374" t="s">
        <v>1185</v>
      </c>
      <c r="P114" s="374"/>
      <c r="R114" s="23" t="str">
        <f t="shared" si="6"/>
        <v>(1-10) [AC 5 MV12" HD 4+1 15% C C/N]</v>
      </c>
      <c r="T114" s="23" t="str">
        <f t="shared" si="5"/>
        <v>[AC 5 MV12" HD 4+1 C/N]</v>
      </c>
    </row>
    <row r="115" spans="2:20" x14ac:dyDescent="0.25">
      <c r="B115" s="195"/>
      <c r="C115" s="185" t="s">
        <v>598</v>
      </c>
      <c r="D115" s="377" t="s">
        <v>446</v>
      </c>
      <c r="E115" s="377"/>
      <c r="F115" s="377"/>
      <c r="G115" s="11" t="s">
        <v>503</v>
      </c>
      <c r="H115" s="11">
        <v>4</v>
      </c>
      <c r="I115" s="11">
        <v>12</v>
      </c>
      <c r="J115" s="11">
        <v>5</v>
      </c>
      <c r="K115" s="11"/>
      <c r="L115" s="11">
        <v>15</v>
      </c>
      <c r="M115" s="11"/>
      <c r="N115" s="11" t="s">
        <v>772</v>
      </c>
      <c r="O115" s="365" t="s">
        <v>1185</v>
      </c>
      <c r="P115" s="365"/>
      <c r="R115" s="23" t="str">
        <f t="shared" si="6"/>
        <v>(1-10) [AC 4 MV12" HD 5 15% C C/N]</v>
      </c>
      <c r="T115" s="23" t="str">
        <f t="shared" si="5"/>
        <v>[AC 4 MV12" HD 5 C/N]</v>
      </c>
    </row>
    <row r="116" spans="2:20" x14ac:dyDescent="0.25">
      <c r="B116" s="195"/>
      <c r="C116" s="207" t="s">
        <v>1289</v>
      </c>
      <c r="D116" s="378" t="s">
        <v>446</v>
      </c>
      <c r="E116" s="378"/>
      <c r="F116" s="378"/>
      <c r="G116" s="208" t="s">
        <v>503</v>
      </c>
      <c r="H116" s="208">
        <v>6</v>
      </c>
      <c r="I116" s="208">
        <v>15</v>
      </c>
      <c r="J116" s="208" t="s">
        <v>55</v>
      </c>
      <c r="K116" s="208"/>
      <c r="L116" s="208">
        <v>15</v>
      </c>
      <c r="M116" s="208"/>
      <c r="N116" s="208" t="s">
        <v>772</v>
      </c>
      <c r="O116" s="374" t="s">
        <v>1185</v>
      </c>
      <c r="P116" s="374"/>
      <c r="R116" s="23" t="str">
        <f t="shared" si="6"/>
        <v>(1-10) [AC 6 MV15" HD 4 15% C C/N]</v>
      </c>
      <c r="T116" s="23" t="str">
        <f t="shared" si="5"/>
        <v>[AC 6 MV15" HD 4 C/N]</v>
      </c>
    </row>
    <row r="117" spans="2:20" x14ac:dyDescent="0.25">
      <c r="B117" s="366" t="s">
        <v>642</v>
      </c>
      <c r="C117" s="366"/>
      <c r="D117" s="195"/>
      <c r="E117" s="8" t="s">
        <v>486</v>
      </c>
      <c r="F117" s="8"/>
      <c r="G117" s="9" t="s">
        <v>486</v>
      </c>
      <c r="H117" s="8">
        <v>5</v>
      </c>
      <c r="I117" s="9" t="s">
        <v>1202</v>
      </c>
      <c r="J117" s="8" t="s">
        <v>153</v>
      </c>
      <c r="K117" s="8"/>
      <c r="L117" s="8">
        <v>25</v>
      </c>
      <c r="M117" s="8"/>
      <c r="N117" s="8" t="s">
        <v>1204</v>
      </c>
      <c r="O117" s="298" t="s">
        <v>772</v>
      </c>
      <c r="P117" s="298"/>
      <c r="R117" s="23" t="str">
        <f t="shared" si="6"/>
        <v>(1-4) [AC 5 MV12/18" HD 6+1 25% D C]</v>
      </c>
      <c r="T117" s="23" t="str">
        <f t="shared" si="5"/>
        <v>[AC 5 MV12/18" HD 6+1 C]</v>
      </c>
    </row>
    <row r="118" spans="2:20" x14ac:dyDescent="0.25">
      <c r="B118" s="366" t="s">
        <v>1290</v>
      </c>
      <c r="C118" s="366"/>
      <c r="D118" s="184"/>
      <c r="E118" s="9" t="s">
        <v>488</v>
      </c>
      <c r="F118" s="9"/>
      <c r="G118" s="8" t="s">
        <v>1182</v>
      </c>
      <c r="H118" s="8">
        <v>6</v>
      </c>
      <c r="I118" s="202">
        <v>15</v>
      </c>
      <c r="J118" s="8">
        <v>12</v>
      </c>
      <c r="K118" s="8"/>
      <c r="L118" s="8" t="s">
        <v>1182</v>
      </c>
      <c r="M118" s="8"/>
      <c r="N118" s="8" t="s">
        <v>1182</v>
      </c>
      <c r="O118" s="298" t="s">
        <v>790</v>
      </c>
      <c r="P118" s="298"/>
      <c r="R118" s="23" t="str">
        <f t="shared" si="6"/>
        <v>(1-12) [AC 6 MV15" HD 12 – – N]</v>
      </c>
      <c r="T118" s="23" t="str">
        <f t="shared" si="5"/>
        <v>[AC 6 MV15" HD 12 N]</v>
      </c>
    </row>
    <row r="119" spans="2:20" x14ac:dyDescent="0.25">
      <c r="B119" s="364" t="s">
        <v>574</v>
      </c>
      <c r="C119" s="364"/>
      <c r="D119" s="198"/>
      <c r="E119" s="10" t="s">
        <v>486</v>
      </c>
      <c r="F119" s="11"/>
      <c r="G119" s="11" t="s">
        <v>486</v>
      </c>
      <c r="H119" s="11">
        <v>7</v>
      </c>
      <c r="I119" s="11">
        <v>9</v>
      </c>
      <c r="J119" s="11">
        <v>4</v>
      </c>
      <c r="K119" s="11"/>
      <c r="L119" s="11">
        <v>75</v>
      </c>
      <c r="M119" s="11"/>
      <c r="N119" s="11" t="s">
        <v>1184</v>
      </c>
      <c r="O119" s="365" t="s">
        <v>772</v>
      </c>
      <c r="P119" s="365"/>
      <c r="R119" s="23" t="str">
        <f t="shared" si="6"/>
        <v>(1-4) [AC 7 MV9" HD 4 75% F C]</v>
      </c>
      <c r="T119" s="23" t="str">
        <f t="shared" si="5"/>
        <v>[AC 7 MV9" HD 4 C]</v>
      </c>
    </row>
    <row r="120" spans="2:20" x14ac:dyDescent="0.25">
      <c r="B120" s="380" t="s">
        <v>581</v>
      </c>
      <c r="C120" s="380"/>
      <c r="D120" s="347"/>
      <c r="E120" s="298"/>
      <c r="F120" s="298"/>
      <c r="G120" s="9"/>
      <c r="H120" s="8"/>
      <c r="I120" s="8"/>
      <c r="J120" s="8"/>
      <c r="K120" s="8"/>
      <c r="L120" s="8"/>
      <c r="M120" s="8"/>
      <c r="N120" s="8"/>
      <c r="O120" s="298"/>
      <c r="P120" s="298"/>
    </row>
    <row r="121" spans="2:20" x14ac:dyDescent="0.25">
      <c r="B121" s="195"/>
      <c r="C121" s="185" t="s">
        <v>1291</v>
      </c>
      <c r="D121" s="377" t="s">
        <v>502</v>
      </c>
      <c r="E121" s="365"/>
      <c r="F121" s="365"/>
      <c r="G121" s="10" t="s">
        <v>1292</v>
      </c>
      <c r="H121" s="11">
        <v>8</v>
      </c>
      <c r="I121" s="11">
        <v>12</v>
      </c>
      <c r="J121" s="11" t="s">
        <v>105</v>
      </c>
      <c r="K121" s="11"/>
      <c r="L121" s="11">
        <v>15</v>
      </c>
      <c r="M121" s="11"/>
      <c r="N121" s="11" t="s">
        <v>1199</v>
      </c>
      <c r="O121" s="365" t="s">
        <v>1185</v>
      </c>
      <c r="P121" s="365"/>
      <c r="R121" s="23" t="str">
        <f t="shared" si="6"/>
        <v>(2-16) [AC 8 MV12" HD 1 15% A1 C/N]</v>
      </c>
      <c r="T121" s="23" t="str">
        <f t="shared" si="5"/>
        <v>[AC 8 MV12" HD 1 C/N]</v>
      </c>
    </row>
    <row r="122" spans="2:20" x14ac:dyDescent="0.25">
      <c r="B122" s="195"/>
      <c r="C122" s="207" t="s">
        <v>1293</v>
      </c>
      <c r="D122" s="378" t="s">
        <v>502</v>
      </c>
      <c r="E122" s="374"/>
      <c r="F122" s="374"/>
      <c r="G122" s="155" t="s">
        <v>1292</v>
      </c>
      <c r="H122" s="208">
        <v>9</v>
      </c>
      <c r="I122" s="208">
        <v>12</v>
      </c>
      <c r="J122" s="208" t="s">
        <v>143</v>
      </c>
      <c r="K122" s="208"/>
      <c r="L122" s="208">
        <v>15</v>
      </c>
      <c r="M122" s="208"/>
      <c r="N122" s="208" t="s">
        <v>1199</v>
      </c>
      <c r="O122" s="374" t="s">
        <v>790</v>
      </c>
      <c r="P122" s="374"/>
      <c r="R122" s="23" t="str">
        <f t="shared" si="6"/>
        <v>(2-16) [AC 9 MV12" HD 1+1 15% A1 N]</v>
      </c>
      <c r="T122" s="23" t="str">
        <f t="shared" si="5"/>
        <v>[AC 9 MV12" HD 1+1 N]</v>
      </c>
    </row>
    <row r="123" spans="2:20" x14ac:dyDescent="0.25">
      <c r="B123" s="195"/>
      <c r="C123" s="185" t="s">
        <v>1294</v>
      </c>
      <c r="D123" s="377" t="s">
        <v>502</v>
      </c>
      <c r="E123" s="365"/>
      <c r="F123" s="365"/>
      <c r="G123" s="10" t="s">
        <v>1292</v>
      </c>
      <c r="H123" s="11">
        <v>6</v>
      </c>
      <c r="I123" s="11">
        <v>12</v>
      </c>
      <c r="J123" s="11">
        <v>1</v>
      </c>
      <c r="K123" s="11"/>
      <c r="L123" s="11">
        <v>15</v>
      </c>
      <c r="M123" s="11"/>
      <c r="N123" s="11" t="s">
        <v>1199</v>
      </c>
      <c r="O123" s="365" t="s">
        <v>772</v>
      </c>
      <c r="P123" s="365"/>
      <c r="R123" s="23" t="str">
        <f t="shared" si="6"/>
        <v>(2-16) [AC 6 MV12" HD 1 15% A1 C]</v>
      </c>
      <c r="T123" s="23" t="str">
        <f t="shared" si="5"/>
        <v>[AC 6 MV12" HD 1 C]</v>
      </c>
    </row>
    <row r="124" spans="2:20" x14ac:dyDescent="0.25">
      <c r="B124" s="195"/>
      <c r="C124" s="207" t="s">
        <v>1295</v>
      </c>
      <c r="D124" s="378" t="s">
        <v>502</v>
      </c>
      <c r="E124" s="374"/>
      <c r="F124" s="374"/>
      <c r="G124" s="155" t="s">
        <v>1292</v>
      </c>
      <c r="H124" s="208">
        <v>8</v>
      </c>
      <c r="I124" s="208">
        <v>12</v>
      </c>
      <c r="J124" s="208" t="s">
        <v>105</v>
      </c>
      <c r="K124" s="208"/>
      <c r="L124" s="208">
        <v>15</v>
      </c>
      <c r="M124" s="208"/>
      <c r="N124" s="208" t="s">
        <v>1296</v>
      </c>
      <c r="O124" s="374" t="s">
        <v>1185</v>
      </c>
      <c r="P124" s="374"/>
      <c r="R124" s="23" t="str">
        <f t="shared" si="6"/>
        <v>(2-16) [AC 8 MV12" HD 1 15% A3 C/N]</v>
      </c>
      <c r="T124" s="23" t="str">
        <f t="shared" si="5"/>
        <v>[AC 8 MV12" HD 1 C/N]</v>
      </c>
    </row>
    <row r="125" spans="2:20" x14ac:dyDescent="0.25">
      <c r="B125" s="195"/>
      <c r="C125" s="185" t="s">
        <v>1297</v>
      </c>
      <c r="D125" s="377" t="s">
        <v>502</v>
      </c>
      <c r="E125" s="365"/>
      <c r="F125" s="365"/>
      <c r="G125" s="10" t="s">
        <v>1292</v>
      </c>
      <c r="H125" s="11">
        <v>8</v>
      </c>
      <c r="I125" s="11">
        <v>12</v>
      </c>
      <c r="J125" s="11" t="s">
        <v>143</v>
      </c>
      <c r="K125" s="11"/>
      <c r="L125" s="11">
        <v>15</v>
      </c>
      <c r="M125" s="11"/>
      <c r="N125" s="11" t="s">
        <v>1178</v>
      </c>
      <c r="O125" s="365" t="s">
        <v>802</v>
      </c>
      <c r="P125" s="365"/>
      <c r="R125" s="23" t="str">
        <f t="shared" si="6"/>
        <v>(2-16) [AC 8 MV12" HD 1+1 15% A2 L]</v>
      </c>
      <c r="T125" s="23" t="str">
        <f t="shared" si="5"/>
        <v>[AC 8 MV12" HD 1+1 L]</v>
      </c>
    </row>
    <row r="126" spans="2:20" x14ac:dyDescent="0.25">
      <c r="B126" s="195"/>
      <c r="C126" s="207" t="s">
        <v>1298</v>
      </c>
      <c r="D126" s="378" t="s">
        <v>502</v>
      </c>
      <c r="E126" s="374"/>
      <c r="F126" s="374"/>
      <c r="G126" s="155" t="s">
        <v>1292</v>
      </c>
      <c r="H126" s="208">
        <v>6</v>
      </c>
      <c r="I126" s="208">
        <v>12</v>
      </c>
      <c r="J126" s="208" t="s">
        <v>143</v>
      </c>
      <c r="K126" s="208"/>
      <c r="L126" s="208" t="s">
        <v>47</v>
      </c>
      <c r="M126" s="208"/>
      <c r="N126" s="208" t="s">
        <v>1296</v>
      </c>
      <c r="O126" s="374" t="s">
        <v>790</v>
      </c>
      <c r="P126" s="374"/>
      <c r="R126" s="23" t="str">
        <f t="shared" si="6"/>
        <v>(2-16) [AC 6 MV12" HD 1+1 15% A3 N]</v>
      </c>
      <c r="T126" s="23" t="str">
        <f t="shared" si="5"/>
        <v>[AC 6 MV12" HD 1+1 N]</v>
      </c>
    </row>
    <row r="127" spans="2:20" x14ac:dyDescent="0.25">
      <c r="B127" s="195"/>
      <c r="C127" s="185" t="s">
        <v>1299</v>
      </c>
      <c r="D127" s="377" t="s">
        <v>502</v>
      </c>
      <c r="E127" s="365"/>
      <c r="F127" s="365"/>
      <c r="G127" s="10" t="s">
        <v>1292</v>
      </c>
      <c r="H127" s="11">
        <v>8</v>
      </c>
      <c r="I127" s="11">
        <v>12</v>
      </c>
      <c r="J127" s="11" t="s">
        <v>105</v>
      </c>
      <c r="K127" s="11"/>
      <c r="L127" s="11">
        <v>15</v>
      </c>
      <c r="M127" s="11"/>
      <c r="N127" s="11" t="s">
        <v>1178</v>
      </c>
      <c r="O127" s="365" t="s">
        <v>1185</v>
      </c>
      <c r="P127" s="365"/>
      <c r="R127" s="23" t="str">
        <f t="shared" si="6"/>
        <v>(2-16) [AC 8 MV12" HD 1 15% A2 C/N]</v>
      </c>
      <c r="T127" s="23" t="str">
        <f t="shared" si="5"/>
        <v>[AC 8 MV12" HD 1 C/N]</v>
      </c>
    </row>
    <row r="128" spans="2:20" x14ac:dyDescent="0.25">
      <c r="B128" s="195"/>
      <c r="C128" s="207" t="s">
        <v>1300</v>
      </c>
      <c r="D128" s="378" t="s">
        <v>502</v>
      </c>
      <c r="E128" s="374"/>
      <c r="F128" s="374"/>
      <c r="G128" s="155" t="s">
        <v>1292</v>
      </c>
      <c r="H128" s="208">
        <v>8</v>
      </c>
      <c r="I128" s="208">
        <v>12</v>
      </c>
      <c r="J128" s="208" t="s">
        <v>105</v>
      </c>
      <c r="K128" s="208"/>
      <c r="L128" s="208">
        <v>15</v>
      </c>
      <c r="M128" s="208"/>
      <c r="N128" s="208" t="s">
        <v>1296</v>
      </c>
      <c r="O128" s="374" t="s">
        <v>772</v>
      </c>
      <c r="P128" s="374"/>
      <c r="R128" s="23" t="str">
        <f t="shared" si="6"/>
        <v>(2-16) [AC 8 MV12" HD 1 15% A3 C]</v>
      </c>
      <c r="T128" s="23" t="str">
        <f t="shared" si="5"/>
        <v>[AC 8 MV12" HD 1 C]</v>
      </c>
    </row>
    <row r="129" spans="2:20" x14ac:dyDescent="0.25">
      <c r="B129" s="195"/>
      <c r="C129" s="185" t="s">
        <v>1301</v>
      </c>
      <c r="D129" s="377" t="s">
        <v>502</v>
      </c>
      <c r="E129" s="365"/>
      <c r="F129" s="365"/>
      <c r="G129" s="10" t="s">
        <v>1292</v>
      </c>
      <c r="H129" s="11">
        <v>9</v>
      </c>
      <c r="I129" s="11">
        <v>12</v>
      </c>
      <c r="J129" s="11" t="s">
        <v>143</v>
      </c>
      <c r="K129" s="11"/>
      <c r="L129" s="11">
        <v>15</v>
      </c>
      <c r="M129" s="11"/>
      <c r="N129" s="11" t="s">
        <v>1178</v>
      </c>
      <c r="O129" s="365" t="s">
        <v>772</v>
      </c>
      <c r="P129" s="365"/>
      <c r="R129" s="23" t="str">
        <f t="shared" si="6"/>
        <v>(2-16) [AC 9 MV12" HD 1+1 15% A2 C]</v>
      </c>
      <c r="T129" s="23" t="str">
        <f t="shared" si="5"/>
        <v>[AC 9 MV12" HD 1+1 C]</v>
      </c>
    </row>
    <row r="130" spans="2:20" x14ac:dyDescent="0.25">
      <c r="B130" s="366" t="s">
        <v>973</v>
      </c>
      <c r="C130" s="366"/>
      <c r="D130" s="384" t="s">
        <v>501</v>
      </c>
      <c r="E130" s="384"/>
      <c r="F130" s="384"/>
      <c r="G130" s="9" t="s">
        <v>1241</v>
      </c>
      <c r="H130" s="8">
        <v>7</v>
      </c>
      <c r="I130" s="9" t="s">
        <v>1191</v>
      </c>
      <c r="J130" s="8" t="s">
        <v>143</v>
      </c>
      <c r="K130" s="8"/>
      <c r="L130" s="8">
        <v>40</v>
      </c>
      <c r="M130" s="8"/>
      <c r="N130" s="8" t="s">
        <v>1296</v>
      </c>
      <c r="O130" s="298" t="s">
        <v>790</v>
      </c>
      <c r="P130" s="298"/>
      <c r="R130" s="23" t="str">
        <f t="shared" si="6"/>
        <v>(2-12) [AC 7 MV3/15" HD 1+1 40% A3 N]</v>
      </c>
      <c r="T130" s="23" t="str">
        <f t="shared" si="5"/>
        <v>[AC 7 MV3/15" HD 1+1 N]</v>
      </c>
    </row>
    <row r="131" spans="2:20" x14ac:dyDescent="0.25">
      <c r="B131" s="366" t="s">
        <v>645</v>
      </c>
      <c r="C131" s="366"/>
      <c r="D131" s="195"/>
      <c r="E131" s="9" t="s">
        <v>487</v>
      </c>
      <c r="F131" s="8"/>
      <c r="G131" s="8" t="s">
        <v>487</v>
      </c>
      <c r="H131" s="8">
        <v>6</v>
      </c>
      <c r="I131" s="8">
        <v>12</v>
      </c>
      <c r="J131" s="9" t="s">
        <v>57</v>
      </c>
      <c r="K131" s="8"/>
      <c r="L131" s="8">
        <v>30</v>
      </c>
      <c r="M131" s="8"/>
      <c r="N131" s="8" t="s">
        <v>772</v>
      </c>
      <c r="O131" s="298" t="s">
        <v>1185</v>
      </c>
      <c r="P131" s="298"/>
      <c r="R131" s="23" t="str">
        <f t="shared" si="6"/>
        <v>(1-8) [AC 6 MV12" HD 6 30% C C/N]</v>
      </c>
      <c r="T131" s="23" t="str">
        <f t="shared" si="5"/>
        <v>[AC 6 MV12" HD 6 C/N]</v>
      </c>
    </row>
    <row r="132" spans="2:20" x14ac:dyDescent="0.25">
      <c r="B132" s="364" t="s">
        <v>577</v>
      </c>
      <c r="C132" s="364"/>
      <c r="D132" s="198"/>
      <c r="E132" s="10" t="s">
        <v>436</v>
      </c>
      <c r="F132" s="11"/>
      <c r="G132" s="10" t="s">
        <v>488</v>
      </c>
      <c r="H132" s="11">
        <v>4</v>
      </c>
      <c r="I132" s="11">
        <v>6</v>
      </c>
      <c r="J132" s="11" t="s">
        <v>107</v>
      </c>
      <c r="K132" s="11"/>
      <c r="L132" s="11">
        <v>30</v>
      </c>
      <c r="M132" s="11"/>
      <c r="N132" s="11" t="s">
        <v>1204</v>
      </c>
      <c r="O132" s="365" t="s">
        <v>772</v>
      </c>
      <c r="P132" s="365"/>
      <c r="R132" s="23" t="str">
        <f t="shared" si="6"/>
        <v>(1-6) [AC 4 MV6" HD 5+1 30% D C]</v>
      </c>
      <c r="T132" s="23" t="str">
        <f t="shared" si="5"/>
        <v>[AC 4 MV6" HD 5+1 C]</v>
      </c>
    </row>
    <row r="133" spans="2:20" x14ac:dyDescent="0.25">
      <c r="B133" s="364" t="s">
        <v>976</v>
      </c>
      <c r="C133" s="364"/>
      <c r="D133" s="198"/>
      <c r="E133" s="10" t="s">
        <v>503</v>
      </c>
      <c r="F133" s="10"/>
      <c r="G133" s="10" t="s">
        <v>1302</v>
      </c>
      <c r="H133" s="11">
        <v>7</v>
      </c>
      <c r="I133" s="10" t="s">
        <v>1287</v>
      </c>
      <c r="J133" s="11" t="s">
        <v>1265</v>
      </c>
      <c r="K133" s="11"/>
      <c r="L133" s="11">
        <v>100</v>
      </c>
      <c r="M133" s="11"/>
      <c r="N133" s="11" t="s">
        <v>707</v>
      </c>
      <c r="O133" s="365" t="s">
        <v>790</v>
      </c>
      <c r="P133" s="365"/>
      <c r="R133" s="23" t="str">
        <f t="shared" si="6"/>
        <v>(2-20) [AC 7 MV6/12" HD 1–1 100% B N]</v>
      </c>
      <c r="T133" s="23" t="str">
        <f t="shared" si="5"/>
        <v>[AC 7 MV6/12" HD 1–1 N]</v>
      </c>
    </row>
    <row r="134" spans="2:20" x14ac:dyDescent="0.25">
      <c r="B134" s="379" t="s">
        <v>583</v>
      </c>
      <c r="C134" s="379"/>
      <c r="D134" s="217"/>
      <c r="E134" s="68">
        <v>1</v>
      </c>
      <c r="F134" s="68"/>
      <c r="G134" s="68" t="s">
        <v>1182</v>
      </c>
      <c r="H134" s="68">
        <v>9</v>
      </c>
      <c r="I134" s="68">
        <v>3</v>
      </c>
      <c r="J134" s="68">
        <v>5</v>
      </c>
      <c r="K134" s="68"/>
      <c r="L134" s="68" t="s">
        <v>1182</v>
      </c>
      <c r="M134" s="68"/>
      <c r="N134" s="68" t="s">
        <v>1182</v>
      </c>
      <c r="O134" s="304" t="s">
        <v>790</v>
      </c>
      <c r="P134" s="304"/>
      <c r="R134" s="23" t="str">
        <f t="shared" si="6"/>
        <v>(1) [AC 9 MV3" HD 5 – – N]</v>
      </c>
      <c r="T134" s="23" t="str">
        <f t="shared" ref="T134:T189" si="7">"[AC "&amp;H134&amp;" MV"&amp;I134&amp;CHAR(34)&amp;" HD "&amp;J134&amp;" "&amp;(IF(O134="C, N","C/N",IF(O134="L, N","L/N",O134)))&amp;"]"</f>
        <v>[AC 9 MV3" HD 5 N]</v>
      </c>
    </row>
    <row r="136" spans="2:20" x14ac:dyDescent="0.25">
      <c r="B136" s="293" t="s">
        <v>1205</v>
      </c>
      <c r="C136" s="293"/>
      <c r="D136" s="293"/>
      <c r="E136" s="293"/>
      <c r="F136" s="293"/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</row>
    <row r="137" spans="2:20" x14ac:dyDescent="0.25">
      <c r="B137" s="298"/>
      <c r="C137" s="298"/>
      <c r="D137" s="298" t="s">
        <v>477</v>
      </c>
      <c r="E137" s="298"/>
      <c r="F137" s="298"/>
      <c r="G137" s="42" t="s">
        <v>477</v>
      </c>
      <c r="H137" s="42"/>
      <c r="I137" s="42" t="s">
        <v>745</v>
      </c>
      <c r="J137" s="42"/>
      <c r="K137" s="42"/>
      <c r="L137" s="42" t="s">
        <v>730</v>
      </c>
      <c r="M137" s="362" t="s">
        <v>1173</v>
      </c>
      <c r="N137" s="362"/>
      <c r="O137" s="362"/>
      <c r="P137" s="42"/>
    </row>
    <row r="138" spans="2:20" x14ac:dyDescent="0.25">
      <c r="B138" s="363" t="s">
        <v>308</v>
      </c>
      <c r="C138" s="363"/>
      <c r="D138" s="304" t="s">
        <v>1174</v>
      </c>
      <c r="E138" s="304"/>
      <c r="F138" s="304"/>
      <c r="G138" s="68" t="s">
        <v>1175</v>
      </c>
      <c r="H138" s="68" t="s">
        <v>302</v>
      </c>
      <c r="I138" s="68" t="s">
        <v>748</v>
      </c>
      <c r="J138" s="68" t="s">
        <v>118</v>
      </c>
      <c r="K138" s="304" t="s">
        <v>1176</v>
      </c>
      <c r="L138" s="304"/>
      <c r="M138" s="304"/>
      <c r="N138" s="68" t="s">
        <v>308</v>
      </c>
      <c r="O138" s="304" t="s">
        <v>770</v>
      </c>
      <c r="P138" s="304"/>
    </row>
    <row r="139" spans="2:20" x14ac:dyDescent="0.25">
      <c r="B139" s="366" t="s">
        <v>979</v>
      </c>
      <c r="C139" s="366"/>
      <c r="D139" s="195"/>
      <c r="E139" s="9" t="s">
        <v>486</v>
      </c>
      <c r="F139" s="9"/>
      <c r="G139" s="9" t="s">
        <v>486</v>
      </c>
      <c r="H139" s="8">
        <v>7</v>
      </c>
      <c r="I139" s="9" t="s">
        <v>1303</v>
      </c>
      <c r="J139" s="8">
        <v>4</v>
      </c>
      <c r="K139" s="8"/>
      <c r="L139" s="8">
        <v>30</v>
      </c>
      <c r="M139" s="8"/>
      <c r="N139" s="8" t="s">
        <v>1296</v>
      </c>
      <c r="O139" s="298" t="s">
        <v>790</v>
      </c>
      <c r="P139" s="298"/>
      <c r="R139" s="23" t="str">
        <f t="shared" si="6"/>
        <v>(1-4) [AC 7 MV-/9" HD 4 30% A3 N]</v>
      </c>
      <c r="T139" s="23" t="str">
        <f t="shared" si="7"/>
        <v>[AC 7 MV-/9" HD 4 N]</v>
      </c>
    </row>
    <row r="140" spans="2:20" x14ac:dyDescent="0.25">
      <c r="B140" s="366" t="s">
        <v>585</v>
      </c>
      <c r="C140" s="366"/>
      <c r="D140" s="195"/>
      <c r="E140" s="9" t="s">
        <v>487</v>
      </c>
      <c r="F140" s="8"/>
      <c r="G140" s="8" t="s">
        <v>512</v>
      </c>
      <c r="H140" s="8">
        <v>6</v>
      </c>
      <c r="I140" s="8">
        <v>9</v>
      </c>
      <c r="J140" s="8" t="s">
        <v>151</v>
      </c>
      <c r="K140" s="8"/>
      <c r="L140" s="8">
        <v>30</v>
      </c>
      <c r="M140" s="8"/>
      <c r="N140" s="8" t="s">
        <v>1304</v>
      </c>
      <c r="O140" s="298" t="s">
        <v>772</v>
      </c>
      <c r="P140" s="298"/>
      <c r="R140" s="23" t="str">
        <f t="shared" si="6"/>
        <v>(1-8) [AC 6 MV9" HD 4+1 30% C* C]</v>
      </c>
      <c r="T140" s="23" t="str">
        <f t="shared" si="7"/>
        <v>[AC 6 MV9" HD 4+1 C]</v>
      </c>
    </row>
    <row r="141" spans="2:20" x14ac:dyDescent="0.25">
      <c r="B141" s="364" t="s">
        <v>586</v>
      </c>
      <c r="C141" s="364"/>
      <c r="D141" s="198"/>
      <c r="E141" s="10" t="s">
        <v>502</v>
      </c>
      <c r="F141" s="11"/>
      <c r="G141" s="11" t="s">
        <v>1292</v>
      </c>
      <c r="H141" s="11">
        <v>7</v>
      </c>
      <c r="I141" s="11">
        <v>9</v>
      </c>
      <c r="J141" s="11" t="s">
        <v>105</v>
      </c>
      <c r="K141" s="11"/>
      <c r="L141" s="11">
        <v>50</v>
      </c>
      <c r="M141" s="11"/>
      <c r="N141" s="11" t="s">
        <v>1204</v>
      </c>
      <c r="O141" s="365" t="s">
        <v>772</v>
      </c>
      <c r="P141" s="365"/>
      <c r="R141" s="23" t="str">
        <f t="shared" si="6"/>
        <v>(2-16) [AC 7 MV9" HD 1 50% D C]</v>
      </c>
      <c r="T141" s="23" t="str">
        <f t="shared" si="7"/>
        <v>[AC 7 MV9" HD 1 C]</v>
      </c>
    </row>
    <row r="142" spans="2:20" x14ac:dyDescent="0.25">
      <c r="B142" s="364" t="s">
        <v>1305</v>
      </c>
      <c r="C142" s="364"/>
      <c r="D142" s="198"/>
      <c r="E142" s="10" t="s">
        <v>488</v>
      </c>
      <c r="F142" s="10"/>
      <c r="G142" s="10" t="s">
        <v>1182</v>
      </c>
      <c r="H142" s="11">
        <v>6</v>
      </c>
      <c r="I142" s="10" t="s">
        <v>1306</v>
      </c>
      <c r="J142" s="11" t="s">
        <v>150</v>
      </c>
      <c r="K142" s="11"/>
      <c r="L142" s="11" t="s">
        <v>1182</v>
      </c>
      <c r="M142" s="11"/>
      <c r="N142" s="11" t="s">
        <v>1182</v>
      </c>
      <c r="O142" s="365" t="s">
        <v>1200</v>
      </c>
      <c r="P142" s="365"/>
      <c r="R142" s="23" t="str">
        <f t="shared" si="6"/>
        <v>(1-12) [AC 6 MV24/48" HD 2+2 – – L/N]</v>
      </c>
      <c r="T142" s="23" t="str">
        <f t="shared" si="7"/>
        <v>[AC 6 MV24/48" HD 2+2 L/N]</v>
      </c>
    </row>
    <row r="143" spans="2:20" x14ac:dyDescent="0.25">
      <c r="B143" s="366" t="s">
        <v>1061</v>
      </c>
      <c r="C143" s="366"/>
      <c r="D143" s="195"/>
      <c r="E143" s="9" t="s">
        <v>503</v>
      </c>
      <c r="F143" s="9"/>
      <c r="G143" s="9" t="s">
        <v>1302</v>
      </c>
      <c r="H143" s="8">
        <v>6</v>
      </c>
      <c r="I143" s="9" t="s">
        <v>1203</v>
      </c>
      <c r="J143" s="8" t="s">
        <v>1265</v>
      </c>
      <c r="K143" s="8"/>
      <c r="L143" s="8">
        <v>25</v>
      </c>
      <c r="M143" s="8"/>
      <c r="N143" s="8" t="s">
        <v>772</v>
      </c>
      <c r="O143" s="298" t="s">
        <v>790</v>
      </c>
      <c r="P143" s="298"/>
      <c r="R143" s="23" t="str">
        <f t="shared" si="6"/>
        <v>(2-20) [AC 6 MV9/18" HD 1–1 25% C N]</v>
      </c>
      <c r="T143" s="23" t="str">
        <f t="shared" si="7"/>
        <v>[AC 6 MV9/18" HD 1–1 N]</v>
      </c>
    </row>
    <row r="144" spans="2:20" x14ac:dyDescent="0.25">
      <c r="B144" s="366" t="s">
        <v>662</v>
      </c>
      <c r="C144" s="366"/>
      <c r="D144" s="195"/>
      <c r="E144" s="9" t="s">
        <v>486</v>
      </c>
      <c r="F144" s="8"/>
      <c r="G144" s="8" t="s">
        <v>486</v>
      </c>
      <c r="H144" s="8">
        <v>6</v>
      </c>
      <c r="I144" s="205" t="s">
        <v>1307</v>
      </c>
      <c r="J144" s="8">
        <v>15</v>
      </c>
      <c r="K144" s="8"/>
      <c r="L144" s="8">
        <v>25</v>
      </c>
      <c r="M144" s="8"/>
      <c r="N144" s="8" t="s">
        <v>1204</v>
      </c>
      <c r="O144" s="298" t="s">
        <v>790</v>
      </c>
      <c r="P144" s="298"/>
      <c r="R144" s="23" t="str">
        <f t="shared" si="6"/>
        <v>(1-4) [AC 6 MV9/9" HD 15 25% D N]</v>
      </c>
      <c r="T144" s="23" t="str">
        <f t="shared" si="7"/>
        <v>[AC 6 MV9/9" HD 15 N]</v>
      </c>
    </row>
    <row r="145" spans="2:20" x14ac:dyDescent="0.25">
      <c r="B145" s="369" t="s">
        <v>592</v>
      </c>
      <c r="C145" s="369"/>
      <c r="D145" s="198"/>
      <c r="E145" s="10" t="s">
        <v>501</v>
      </c>
      <c r="F145" s="11"/>
      <c r="G145" s="10" t="s">
        <v>1308</v>
      </c>
      <c r="H145" s="11">
        <v>7</v>
      </c>
      <c r="I145" s="209" t="s">
        <v>1309</v>
      </c>
      <c r="J145" s="11" t="s">
        <v>120</v>
      </c>
      <c r="K145" s="11"/>
      <c r="L145" s="11">
        <v>10</v>
      </c>
      <c r="M145" s="11"/>
      <c r="N145" s="11" t="s">
        <v>772</v>
      </c>
      <c r="O145" s="365" t="s">
        <v>790</v>
      </c>
      <c r="P145" s="365"/>
      <c r="R145" s="23" t="str">
        <f t="shared" si="6"/>
        <v>(2-12) [AC 7 MV12/6" HD ½ 10% C N]</v>
      </c>
      <c r="T145" s="23" t="str">
        <f t="shared" si="7"/>
        <v>[AC 7 MV12/6" HD ½ N]</v>
      </c>
    </row>
    <row r="146" spans="2:20" x14ac:dyDescent="0.25">
      <c r="B146" s="364" t="s">
        <v>1310</v>
      </c>
      <c r="C146" s="364"/>
      <c r="D146" s="198"/>
      <c r="E146" s="10" t="s">
        <v>486</v>
      </c>
      <c r="F146" s="10"/>
      <c r="G146" s="11" t="s">
        <v>1182</v>
      </c>
      <c r="H146" s="11">
        <v>3</v>
      </c>
      <c r="I146" s="10" t="s">
        <v>1247</v>
      </c>
      <c r="J146" s="11">
        <v>7</v>
      </c>
      <c r="K146" s="11"/>
      <c r="L146" s="11" t="s">
        <v>1182</v>
      </c>
      <c r="M146" s="11"/>
      <c r="N146" s="11" t="s">
        <v>1182</v>
      </c>
      <c r="O146" s="365" t="s">
        <v>1185</v>
      </c>
      <c r="P146" s="365"/>
      <c r="R146" s="23" t="str">
        <f t="shared" si="6"/>
        <v>(1-4) [AC 3 MV6/6" HD 7 – – C/N]</v>
      </c>
      <c r="T146" s="23" t="str">
        <f t="shared" si="7"/>
        <v>[AC 3 MV6/6" HD 7 C/N]</v>
      </c>
    </row>
    <row r="147" spans="2:20" x14ac:dyDescent="0.25">
      <c r="B147" s="380" t="s">
        <v>1063</v>
      </c>
      <c r="C147" s="380"/>
      <c r="D147" s="195"/>
      <c r="E147" s="9"/>
      <c r="F147" s="9"/>
      <c r="G147" s="9"/>
      <c r="H147" s="8"/>
      <c r="I147" s="225"/>
      <c r="J147" s="225"/>
      <c r="K147" s="112"/>
      <c r="L147" s="8"/>
      <c r="M147" s="112"/>
      <c r="N147" s="8"/>
      <c r="O147" s="298"/>
      <c r="P147" s="298"/>
    </row>
    <row r="148" spans="2:20" x14ac:dyDescent="0.25">
      <c r="B148" s="195"/>
      <c r="C148" s="198" t="s">
        <v>1311</v>
      </c>
      <c r="D148" s="198"/>
      <c r="E148" s="10" t="s">
        <v>487</v>
      </c>
      <c r="F148" s="10"/>
      <c r="G148" s="10" t="s">
        <v>489</v>
      </c>
      <c r="H148" s="11">
        <v>6</v>
      </c>
      <c r="I148" s="10" t="s">
        <v>1312</v>
      </c>
      <c r="J148" s="11">
        <v>6</v>
      </c>
      <c r="K148" s="113"/>
      <c r="L148" s="11">
        <v>20</v>
      </c>
      <c r="M148" s="113"/>
      <c r="N148" s="11" t="s">
        <v>1313</v>
      </c>
      <c r="O148" s="365" t="s">
        <v>790</v>
      </c>
      <c r="P148" s="365"/>
      <c r="R148" s="23" t="str">
        <f t="shared" si="6"/>
        <v>(1-8) [AC 6 MV6/48" HD 6 20% I N]</v>
      </c>
      <c r="T148" s="23" t="str">
        <f t="shared" si="7"/>
        <v>[AC 6 MV6/48" HD 6 N]</v>
      </c>
    </row>
    <row r="149" spans="2:20" x14ac:dyDescent="0.25">
      <c r="B149" s="195"/>
      <c r="C149" s="214" t="s">
        <v>1314</v>
      </c>
      <c r="D149" s="214"/>
      <c r="E149" s="155" t="s">
        <v>436</v>
      </c>
      <c r="F149" s="155"/>
      <c r="G149" s="155" t="s">
        <v>489</v>
      </c>
      <c r="H149" s="208">
        <v>5</v>
      </c>
      <c r="I149" s="155" t="s">
        <v>1315</v>
      </c>
      <c r="J149" s="208">
        <v>12</v>
      </c>
      <c r="K149" s="226"/>
      <c r="L149" s="208">
        <v>20</v>
      </c>
      <c r="M149" s="226"/>
      <c r="N149" s="208" t="s">
        <v>1313</v>
      </c>
      <c r="O149" s="374" t="s">
        <v>790</v>
      </c>
      <c r="P149" s="374"/>
      <c r="R149" s="23" t="str">
        <f t="shared" si="6"/>
        <v>(1-6) [AC 5 MV6/42" HD 12 20% I N]</v>
      </c>
      <c r="T149" s="23" t="str">
        <f t="shared" si="7"/>
        <v>[AC 5 MV6/42" HD 12 N]</v>
      </c>
    </row>
    <row r="150" spans="2:20" x14ac:dyDescent="0.25">
      <c r="B150" s="195"/>
      <c r="C150" s="198" t="s">
        <v>1316</v>
      </c>
      <c r="D150" s="198"/>
      <c r="E150" s="10" t="s">
        <v>486</v>
      </c>
      <c r="F150" s="10"/>
      <c r="G150" s="10" t="s">
        <v>489</v>
      </c>
      <c r="H150" s="11">
        <v>4</v>
      </c>
      <c r="I150" s="10" t="s">
        <v>1317</v>
      </c>
      <c r="J150" s="11">
        <v>18</v>
      </c>
      <c r="K150" s="113"/>
      <c r="L150" s="11">
        <v>20</v>
      </c>
      <c r="M150" s="113"/>
      <c r="N150" s="11" t="s">
        <v>1313</v>
      </c>
      <c r="O150" s="365" t="s">
        <v>790</v>
      </c>
      <c r="P150" s="365"/>
      <c r="R150" s="23" t="str">
        <f t="shared" si="6"/>
        <v>(1-4) [AC 4 MV6/36" HD 18 20% I N]</v>
      </c>
      <c r="T150" s="23" t="str">
        <f t="shared" si="7"/>
        <v>[AC 4 MV6/36" HD 18 N]</v>
      </c>
    </row>
    <row r="151" spans="2:20" x14ac:dyDescent="0.25">
      <c r="B151" s="385" t="s">
        <v>889</v>
      </c>
      <c r="C151" s="385"/>
      <c r="D151" s="385"/>
      <c r="E151" s="9" t="s">
        <v>529</v>
      </c>
      <c r="F151" s="9"/>
      <c r="G151" s="9" t="s">
        <v>529</v>
      </c>
      <c r="H151" s="8">
        <v>6</v>
      </c>
      <c r="I151" s="202">
        <v>12</v>
      </c>
      <c r="J151" s="8" t="s">
        <v>109</v>
      </c>
      <c r="K151" s="8"/>
      <c r="L151" s="8">
        <v>15</v>
      </c>
      <c r="M151" s="8"/>
      <c r="N151" s="8" t="s">
        <v>1182</v>
      </c>
      <c r="O151" s="298" t="s">
        <v>790</v>
      </c>
      <c r="P151" s="298"/>
      <c r="R151" s="23" t="str">
        <f t="shared" si="6"/>
        <v>(1-2) [AC 6 MV12" HD 7+2 15% – N]</v>
      </c>
      <c r="T151" s="23" t="str">
        <f t="shared" si="7"/>
        <v>[AC 6 MV12" HD 7+2 N]</v>
      </c>
    </row>
    <row r="152" spans="2:20" x14ac:dyDescent="0.25">
      <c r="B152" s="366" t="s">
        <v>650</v>
      </c>
      <c r="C152" s="366"/>
      <c r="D152" s="195"/>
      <c r="E152" s="9" t="s">
        <v>490</v>
      </c>
      <c r="F152" s="9"/>
      <c r="G152" s="9" t="s">
        <v>490</v>
      </c>
      <c r="H152" s="9" t="s">
        <v>1318</v>
      </c>
      <c r="I152" s="8">
        <v>9</v>
      </c>
      <c r="J152" s="8" t="s">
        <v>1319</v>
      </c>
      <c r="K152" s="8"/>
      <c r="L152" s="8">
        <v>70</v>
      </c>
      <c r="M152" s="8"/>
      <c r="N152" s="8" t="s">
        <v>1184</v>
      </c>
      <c r="O152" s="298" t="s">
        <v>772</v>
      </c>
      <c r="P152" s="298"/>
      <c r="R152" s="23" t="str">
        <f t="shared" si="6"/>
        <v>(2-5) [AC 3/5 MV9" HD 7+3 70% F C]</v>
      </c>
      <c r="T152" s="23" t="str">
        <f t="shared" si="7"/>
        <v>[AC 3/5 MV9" HD 7+3 C]</v>
      </c>
    </row>
    <row r="153" spans="2:20" x14ac:dyDescent="0.25">
      <c r="B153" s="368" t="s">
        <v>653</v>
      </c>
      <c r="C153" s="368"/>
      <c r="D153" s="185"/>
      <c r="E153" s="10" t="s">
        <v>486</v>
      </c>
      <c r="F153" s="10"/>
      <c r="G153" s="10" t="s">
        <v>486</v>
      </c>
      <c r="H153" s="11" t="s">
        <v>54</v>
      </c>
      <c r="I153" s="11">
        <v>15</v>
      </c>
      <c r="J153" s="10" t="s">
        <v>1320</v>
      </c>
      <c r="K153" s="11"/>
      <c r="L153" s="11">
        <v>50</v>
      </c>
      <c r="M153" s="11"/>
      <c r="N153" s="11" t="s">
        <v>1204</v>
      </c>
      <c r="O153" s="365" t="s">
        <v>790</v>
      </c>
      <c r="P153" s="365"/>
      <c r="R153" s="23" t="str">
        <f t="shared" si="6"/>
        <v>(1-4) [AC 3 MV15" HD 5+4 50% D N]</v>
      </c>
      <c r="T153" s="23" t="str">
        <f t="shared" si="7"/>
        <v>[AC 3 MV15" HD 5+4 N]</v>
      </c>
    </row>
    <row r="154" spans="2:20" x14ac:dyDescent="0.25">
      <c r="B154" s="382" t="s">
        <v>1321</v>
      </c>
      <c r="C154" s="382"/>
      <c r="D154" s="382"/>
      <c r="E154" s="382"/>
      <c r="F154" s="224"/>
      <c r="G154" s="9"/>
      <c r="H154" s="8"/>
      <c r="I154" s="8"/>
      <c r="J154" s="8"/>
      <c r="K154" s="8"/>
      <c r="L154" s="8"/>
      <c r="M154" s="8"/>
      <c r="N154" s="8"/>
      <c r="O154" s="298"/>
      <c r="P154" s="298"/>
    </row>
    <row r="155" spans="2:20" x14ac:dyDescent="0.25">
      <c r="B155" s="195"/>
      <c r="C155" s="198" t="s">
        <v>968</v>
      </c>
      <c r="D155" s="198"/>
      <c r="E155" s="10" t="s">
        <v>105</v>
      </c>
      <c r="F155" s="10"/>
      <c r="G155" s="10">
        <v>1</v>
      </c>
      <c r="H155" s="10">
        <v>4</v>
      </c>
      <c r="I155" s="10" t="s">
        <v>1322</v>
      </c>
      <c r="J155" s="11">
        <v>45</v>
      </c>
      <c r="K155" s="11"/>
      <c r="L155" s="11" t="s">
        <v>1182</v>
      </c>
      <c r="M155" s="11"/>
      <c r="N155" s="11" t="s">
        <v>1225</v>
      </c>
      <c r="O155" s="365" t="s">
        <v>790</v>
      </c>
      <c r="P155" s="365"/>
      <c r="R155" s="23" t="str">
        <f t="shared" si="6"/>
        <v>(1) [AC 4 MV-/18" HD 45 – H N]</v>
      </c>
      <c r="T155" s="23" t="str">
        <f t="shared" si="7"/>
        <v>[AC 4 MV-/18" HD 45 N]</v>
      </c>
    </row>
    <row r="156" spans="2:20" x14ac:dyDescent="0.25">
      <c r="B156" s="195"/>
      <c r="C156" s="214" t="s">
        <v>964</v>
      </c>
      <c r="D156" s="214"/>
      <c r="E156" s="155" t="s">
        <v>105</v>
      </c>
      <c r="F156" s="155"/>
      <c r="G156" s="155">
        <v>1</v>
      </c>
      <c r="H156" s="155">
        <v>2</v>
      </c>
      <c r="I156" s="155" t="s">
        <v>1323</v>
      </c>
      <c r="J156" s="208">
        <v>30</v>
      </c>
      <c r="K156" s="208"/>
      <c r="L156" s="208" t="s">
        <v>1324</v>
      </c>
      <c r="M156" s="208"/>
      <c r="N156" s="208" t="s">
        <v>1325</v>
      </c>
      <c r="O156" s="374" t="s">
        <v>790</v>
      </c>
      <c r="P156" s="374"/>
      <c r="R156" s="23" t="str">
        <f t="shared" ref="R156:R189" si="8">"("&amp;(IF(D156="",E156,D156)&amp;") [AC "&amp;H156&amp;" MV"&amp;I156&amp;CHAR(34)&amp;" HD "&amp;J156&amp;" "&amp;(IF(L156="n/a","–",L156 &amp;"%"))&amp;" "&amp;(IF(N156="n/a","–",N156))&amp;" "&amp;(IF(O156="C, N", "C/N", IF(O156="L, N", "L/N", O156)))&amp;"]")</f>
        <v>(1) [AC 2 MV3/18" HD 30 75% G* N]</v>
      </c>
      <c r="T156" s="23" t="str">
        <f t="shared" si="7"/>
        <v>[AC 2 MV3/18" HD 30 N]</v>
      </c>
    </row>
    <row r="157" spans="2:20" x14ac:dyDescent="0.25">
      <c r="B157" s="195"/>
      <c r="C157" s="198" t="s">
        <v>981</v>
      </c>
      <c r="D157" s="198"/>
      <c r="E157" s="10" t="s">
        <v>486</v>
      </c>
      <c r="F157" s="10"/>
      <c r="G157" s="10" t="s">
        <v>486</v>
      </c>
      <c r="H157" s="11">
        <v>6</v>
      </c>
      <c r="I157" s="10" t="s">
        <v>1326</v>
      </c>
      <c r="J157" s="11">
        <v>15</v>
      </c>
      <c r="K157" s="11"/>
      <c r="L157" s="11">
        <v>25</v>
      </c>
      <c r="M157" s="11"/>
      <c r="N157" s="11" t="s">
        <v>1204</v>
      </c>
      <c r="O157" s="365" t="s">
        <v>790</v>
      </c>
      <c r="P157" s="365"/>
      <c r="R157" s="23" t="str">
        <f t="shared" si="8"/>
        <v>(1-4) [AC 6 MV-/21" HD 15 25% D N]</v>
      </c>
      <c r="T157" s="23" t="str">
        <f t="shared" si="7"/>
        <v>[AC 6 MV-/21" HD 15 N]</v>
      </c>
    </row>
    <row r="158" spans="2:20" x14ac:dyDescent="0.25">
      <c r="B158" s="367" t="s">
        <v>600</v>
      </c>
      <c r="C158" s="367"/>
      <c r="D158" s="184"/>
      <c r="E158" s="9" t="s">
        <v>446</v>
      </c>
      <c r="F158" s="9"/>
      <c r="G158" s="9" t="s">
        <v>503</v>
      </c>
      <c r="H158" s="8">
        <v>7</v>
      </c>
      <c r="I158" s="205" t="s">
        <v>1303</v>
      </c>
      <c r="J158" s="9" t="s">
        <v>150</v>
      </c>
      <c r="K158" s="9"/>
      <c r="L158" s="8">
        <v>50</v>
      </c>
      <c r="M158" s="8"/>
      <c r="N158" s="8" t="s">
        <v>1184</v>
      </c>
      <c r="O158" s="298" t="s">
        <v>772</v>
      </c>
      <c r="P158" s="298"/>
      <c r="R158" s="23" t="str">
        <f t="shared" si="8"/>
        <v>(1-10) [AC 7 MV-/9" HD 2+2 50% F C]</v>
      </c>
      <c r="T158" s="23" t="str">
        <f t="shared" si="7"/>
        <v>[AC 7 MV-/9" HD 2+2 C]</v>
      </c>
    </row>
    <row r="159" spans="2:20" x14ac:dyDescent="0.25">
      <c r="B159" s="366" t="s">
        <v>594</v>
      </c>
      <c r="C159" s="366"/>
      <c r="D159" s="195"/>
      <c r="E159" s="8" t="s">
        <v>514</v>
      </c>
      <c r="F159" s="8"/>
      <c r="G159" s="8" t="s">
        <v>1182</v>
      </c>
      <c r="H159" s="8">
        <v>8</v>
      </c>
      <c r="I159" s="8" t="s">
        <v>57</v>
      </c>
      <c r="J159" s="8" t="s">
        <v>120</v>
      </c>
      <c r="K159" s="8"/>
      <c r="L159" s="8" t="s">
        <v>1182</v>
      </c>
      <c r="M159" s="8"/>
      <c r="N159" s="8" t="s">
        <v>1182</v>
      </c>
      <c r="O159" s="298" t="s">
        <v>790</v>
      </c>
      <c r="P159" s="298"/>
      <c r="R159" s="23" t="str">
        <f t="shared" si="8"/>
        <v>(3-30) [AC 8 MV6" HD ½ – – N]</v>
      </c>
      <c r="T159" s="23" t="str">
        <f t="shared" si="7"/>
        <v>[AC 8 MV6" HD ½ N]</v>
      </c>
    </row>
    <row r="160" spans="2:20" x14ac:dyDescent="0.25">
      <c r="B160" s="368" t="s">
        <v>656</v>
      </c>
      <c r="C160" s="368"/>
      <c r="D160" s="185"/>
      <c r="E160" s="10" t="s">
        <v>486</v>
      </c>
      <c r="F160" s="10"/>
      <c r="G160" s="10" t="s">
        <v>1182</v>
      </c>
      <c r="H160" s="11">
        <v>6</v>
      </c>
      <c r="I160" s="209" t="s">
        <v>1307</v>
      </c>
      <c r="J160" s="11">
        <v>7</v>
      </c>
      <c r="K160" s="11"/>
      <c r="L160" s="11" t="s">
        <v>1182</v>
      </c>
      <c r="M160" s="11"/>
      <c r="N160" s="11" t="s">
        <v>1182</v>
      </c>
      <c r="O160" s="365" t="s">
        <v>790</v>
      </c>
      <c r="P160" s="365"/>
      <c r="R160" s="23" t="str">
        <f t="shared" si="8"/>
        <v>(1-4) [AC 6 MV9/9" HD 7 – – N]</v>
      </c>
      <c r="T160" s="23" t="str">
        <f t="shared" si="7"/>
        <v>[AC 6 MV9/9" HD 7 N]</v>
      </c>
    </row>
    <row r="161" spans="2:20" x14ac:dyDescent="0.25">
      <c r="B161" s="368" t="s">
        <v>597</v>
      </c>
      <c r="C161" s="368"/>
      <c r="D161" s="185"/>
      <c r="E161" s="10" t="s">
        <v>502</v>
      </c>
      <c r="F161" s="10"/>
      <c r="G161" s="11" t="s">
        <v>1182</v>
      </c>
      <c r="H161" s="11">
        <v>8</v>
      </c>
      <c r="I161" s="209" t="s">
        <v>1247</v>
      </c>
      <c r="J161" s="11" t="s">
        <v>120</v>
      </c>
      <c r="K161" s="11"/>
      <c r="L161" s="11" t="s">
        <v>1182</v>
      </c>
      <c r="M161" s="11"/>
      <c r="N161" s="11" t="s">
        <v>1182</v>
      </c>
      <c r="O161" s="365" t="s">
        <v>790</v>
      </c>
      <c r="P161" s="365"/>
      <c r="R161" s="23" t="str">
        <f t="shared" si="8"/>
        <v>(2-16) [AC 8 MV6/6" HD ½ – – N]</v>
      </c>
      <c r="T161" s="23" t="str">
        <f t="shared" si="7"/>
        <v>[AC 8 MV6/6" HD ½ N]</v>
      </c>
    </row>
    <row r="162" spans="2:20" x14ac:dyDescent="0.25">
      <c r="B162" s="366" t="s">
        <v>658</v>
      </c>
      <c r="C162" s="366"/>
      <c r="D162" s="195"/>
      <c r="E162" s="9" t="s">
        <v>487</v>
      </c>
      <c r="F162" s="8"/>
      <c r="G162" s="8" t="s">
        <v>487</v>
      </c>
      <c r="H162" s="8">
        <v>3</v>
      </c>
      <c r="I162" s="9" t="s">
        <v>1327</v>
      </c>
      <c r="J162" s="8" t="s">
        <v>57</v>
      </c>
      <c r="K162" s="8"/>
      <c r="L162" s="8">
        <v>25</v>
      </c>
      <c r="M162" s="8"/>
      <c r="N162" s="8" t="s">
        <v>1223</v>
      </c>
      <c r="O162" s="298" t="s">
        <v>772</v>
      </c>
      <c r="P162" s="298"/>
      <c r="R162" s="23" t="str">
        <f t="shared" si="8"/>
        <v>(1-8) [AC 3 MV-/15" HD 6 25% E C]</v>
      </c>
      <c r="T162" s="23" t="str">
        <f t="shared" si="7"/>
        <v>[AC 3 MV-/15" HD 6 C]</v>
      </c>
    </row>
    <row r="163" spans="2:20" x14ac:dyDescent="0.25">
      <c r="B163" s="367" t="s">
        <v>588</v>
      </c>
      <c r="C163" s="367"/>
      <c r="D163" s="184"/>
      <c r="E163" s="9" t="s">
        <v>487</v>
      </c>
      <c r="F163" s="9"/>
      <c r="G163" s="9" t="s">
        <v>487</v>
      </c>
      <c r="H163" s="8">
        <v>5</v>
      </c>
      <c r="I163" s="9" t="s">
        <v>1189</v>
      </c>
      <c r="J163" s="8" t="s">
        <v>1328</v>
      </c>
      <c r="K163" s="8"/>
      <c r="L163" s="8">
        <v>70</v>
      </c>
      <c r="M163" s="8"/>
      <c r="N163" s="8" t="s">
        <v>772</v>
      </c>
      <c r="O163" s="298" t="s">
        <v>772</v>
      </c>
      <c r="P163" s="298"/>
      <c r="R163" s="23" t="str">
        <f t="shared" si="8"/>
        <v>(1-8) [AC 5 MV3/12" HD 4+4 70% C C]</v>
      </c>
      <c r="T163" s="23" t="str">
        <f t="shared" si="7"/>
        <v>[AC 5 MV3/12" HD 4+4 C]</v>
      </c>
    </row>
    <row r="164" spans="2:20" x14ac:dyDescent="0.25">
      <c r="B164" s="368" t="s">
        <v>599</v>
      </c>
      <c r="C164" s="368"/>
      <c r="D164" s="185"/>
      <c r="E164" s="10" t="s">
        <v>446</v>
      </c>
      <c r="F164" s="10"/>
      <c r="G164" s="10" t="s">
        <v>503</v>
      </c>
      <c r="H164" s="11" t="s">
        <v>59</v>
      </c>
      <c r="I164" s="10" t="s">
        <v>1329</v>
      </c>
      <c r="J164" s="11" t="s">
        <v>120</v>
      </c>
      <c r="K164" s="11"/>
      <c r="L164" s="11">
        <v>60</v>
      </c>
      <c r="M164" s="11"/>
      <c r="N164" s="11" t="s">
        <v>772</v>
      </c>
      <c r="O164" s="365" t="s">
        <v>790</v>
      </c>
      <c r="P164" s="365"/>
      <c r="R164" s="23" t="str">
        <f t="shared" si="8"/>
        <v>(1-10) [AC 8 MV6/15" HD ½ 60% C N]</v>
      </c>
      <c r="T164" s="23" t="str">
        <f t="shared" si="7"/>
        <v>[AC 8 MV6/15" HD ½ N]</v>
      </c>
    </row>
    <row r="165" spans="2:20" x14ac:dyDescent="0.25">
      <c r="B165" s="364" t="s">
        <v>986</v>
      </c>
      <c r="C165" s="364"/>
      <c r="D165" s="198"/>
      <c r="E165" s="10" t="s">
        <v>436</v>
      </c>
      <c r="F165" s="10"/>
      <c r="G165" s="10" t="s">
        <v>501</v>
      </c>
      <c r="H165" s="31" t="s">
        <v>1330</v>
      </c>
      <c r="I165" s="10" t="s">
        <v>1276</v>
      </c>
      <c r="J165" s="11">
        <v>6</v>
      </c>
      <c r="K165" s="11"/>
      <c r="L165" s="11">
        <v>20</v>
      </c>
      <c r="M165" s="11"/>
      <c r="N165" s="11" t="s">
        <v>1296</v>
      </c>
      <c r="O165" s="365" t="s">
        <v>790</v>
      </c>
      <c r="P165" s="365"/>
      <c r="R165" s="23" t="str">
        <f t="shared" si="8"/>
        <v>(1-6) [AC 7/3 MV-/12" HD 6 20% A3 N]</v>
      </c>
      <c r="T165" s="23" t="str">
        <f t="shared" si="7"/>
        <v>[AC 7/3 MV-/12" HD 6 N]</v>
      </c>
    </row>
    <row r="166" spans="2:20" x14ac:dyDescent="0.25">
      <c r="B166" s="366" t="s">
        <v>591</v>
      </c>
      <c r="C166" s="366"/>
      <c r="D166" s="195"/>
      <c r="E166" s="9" t="s">
        <v>487</v>
      </c>
      <c r="F166" s="8"/>
      <c r="G166" s="196" t="s">
        <v>512</v>
      </c>
      <c r="H166" s="8">
        <v>6</v>
      </c>
      <c r="I166" s="8">
        <v>9</v>
      </c>
      <c r="J166" s="8">
        <v>3</v>
      </c>
      <c r="K166" s="8"/>
      <c r="L166" s="8">
        <v>35</v>
      </c>
      <c r="M166" s="8"/>
      <c r="N166" s="8" t="s">
        <v>1204</v>
      </c>
      <c r="O166" s="298" t="s">
        <v>772</v>
      </c>
      <c r="P166" s="298"/>
      <c r="R166" s="23" t="str">
        <f t="shared" si="8"/>
        <v>(1-8) [AC 6 MV9" HD 3 35% D C]</v>
      </c>
      <c r="T166" s="23" t="str">
        <f t="shared" si="7"/>
        <v>[AC 6 MV9" HD 3 C]</v>
      </c>
    </row>
    <row r="167" spans="2:20" x14ac:dyDescent="0.25">
      <c r="B167" s="297" t="s">
        <v>1331</v>
      </c>
      <c r="C167" s="297"/>
      <c r="D167" s="195"/>
      <c r="E167" s="9" t="s">
        <v>486</v>
      </c>
      <c r="F167" s="9"/>
      <c r="G167" s="9" t="s">
        <v>486</v>
      </c>
      <c r="H167" s="8">
        <v>6</v>
      </c>
      <c r="I167" s="202">
        <v>12</v>
      </c>
      <c r="J167" s="9" t="s">
        <v>1320</v>
      </c>
      <c r="K167" s="8"/>
      <c r="L167" s="8">
        <v>15</v>
      </c>
      <c r="M167" s="8"/>
      <c r="N167" s="8" t="s">
        <v>1182</v>
      </c>
      <c r="O167" s="298" t="s">
        <v>790</v>
      </c>
      <c r="P167" s="298"/>
      <c r="R167" s="23" t="str">
        <f t="shared" si="8"/>
        <v>(1-4) [AC 6 MV12" HD 5+4 15% – N]</v>
      </c>
      <c r="T167" s="23" t="str">
        <f t="shared" si="7"/>
        <v>[AC 6 MV12" HD 5+4 N]</v>
      </c>
    </row>
    <row r="168" spans="2:20" x14ac:dyDescent="0.25">
      <c r="B168" s="368" t="s">
        <v>1332</v>
      </c>
      <c r="C168" s="368"/>
      <c r="D168" s="185"/>
      <c r="E168" s="10" t="s">
        <v>488</v>
      </c>
      <c r="F168" s="10"/>
      <c r="G168" s="11" t="s">
        <v>1182</v>
      </c>
      <c r="H168" s="11">
        <v>7</v>
      </c>
      <c r="I168" s="203">
        <v>12</v>
      </c>
      <c r="J168" s="11">
        <v>12</v>
      </c>
      <c r="K168" s="11"/>
      <c r="L168" s="11" t="s">
        <v>1182</v>
      </c>
      <c r="M168" s="11"/>
      <c r="N168" s="11" t="s">
        <v>1182</v>
      </c>
      <c r="O168" s="365" t="s">
        <v>790</v>
      </c>
      <c r="P168" s="365"/>
      <c r="R168" s="23" t="str">
        <f t="shared" si="8"/>
        <v>(1-12) [AC 7 MV12" HD 12 – – N]</v>
      </c>
      <c r="T168" s="23" t="str">
        <f t="shared" si="7"/>
        <v>[AC 7 MV12" HD 12 N]</v>
      </c>
    </row>
    <row r="169" spans="2:20" x14ac:dyDescent="0.25">
      <c r="B169" s="364" t="s">
        <v>665</v>
      </c>
      <c r="C169" s="364"/>
      <c r="D169" s="198"/>
      <c r="E169" s="11">
        <v>1</v>
      </c>
      <c r="F169" s="11"/>
      <c r="G169" s="11">
        <v>1</v>
      </c>
      <c r="H169" s="11">
        <v>2</v>
      </c>
      <c r="I169" s="11">
        <v>18</v>
      </c>
      <c r="J169" s="10">
        <v>21</v>
      </c>
      <c r="K169" s="11"/>
      <c r="L169" s="11" t="s">
        <v>56</v>
      </c>
      <c r="M169" s="11"/>
      <c r="N169" s="11" t="s">
        <v>1333</v>
      </c>
      <c r="O169" s="365" t="s">
        <v>1179</v>
      </c>
      <c r="P169" s="365"/>
      <c r="R169" s="23" t="str">
        <f t="shared" si="8"/>
        <v>(1) [AC 2 MV18" HD 21 5% A1* Any]</v>
      </c>
      <c r="T169" s="23" t="str">
        <f t="shared" si="7"/>
        <v>[AC 2 MV18" HD 21 Any]</v>
      </c>
    </row>
    <row r="170" spans="2:20" x14ac:dyDescent="0.25">
      <c r="B170" s="367" t="s">
        <v>603</v>
      </c>
      <c r="C170" s="367"/>
      <c r="D170" s="184"/>
      <c r="E170" s="9" t="s">
        <v>436</v>
      </c>
      <c r="F170" s="9"/>
      <c r="G170" s="9" t="s">
        <v>514</v>
      </c>
      <c r="H170" s="8">
        <v>6</v>
      </c>
      <c r="I170" s="205" t="s">
        <v>1247</v>
      </c>
      <c r="J170" s="9" t="s">
        <v>1273</v>
      </c>
      <c r="K170" s="8"/>
      <c r="L170" s="8">
        <v>40</v>
      </c>
      <c r="M170" s="8"/>
      <c r="N170" s="8" t="s">
        <v>1182</v>
      </c>
      <c r="O170" s="298" t="s">
        <v>790</v>
      </c>
      <c r="P170" s="298"/>
      <c r="R170" s="23" t="str">
        <f t="shared" si="8"/>
        <v>(1-6) [AC 6 MV6/6" HD 2+4 40% – N]</v>
      </c>
      <c r="T170" s="23" t="str">
        <f t="shared" si="7"/>
        <v>[AC 6 MV6/6" HD 2+4 N]</v>
      </c>
    </row>
    <row r="171" spans="2:20" x14ac:dyDescent="0.25">
      <c r="B171" s="379" t="s">
        <v>1334</v>
      </c>
      <c r="C171" s="379"/>
      <c r="D171" s="217"/>
      <c r="E171" s="73" t="s">
        <v>446</v>
      </c>
      <c r="F171" s="73"/>
      <c r="G171" s="73" t="s">
        <v>503</v>
      </c>
      <c r="H171" s="68">
        <v>2</v>
      </c>
      <c r="I171" s="68" t="s">
        <v>57</v>
      </c>
      <c r="J171" s="68">
        <v>8</v>
      </c>
      <c r="K171" s="68"/>
      <c r="L171" s="68">
        <v>15</v>
      </c>
      <c r="M171" s="68"/>
      <c r="N171" s="68" t="s">
        <v>1182</v>
      </c>
      <c r="O171" s="304" t="s">
        <v>1200</v>
      </c>
      <c r="P171" s="304"/>
      <c r="R171" s="23" t="str">
        <f t="shared" si="8"/>
        <v>(1-10) [AC 2 MV6" HD 8 15% – L/N]</v>
      </c>
      <c r="T171" s="23" t="str">
        <f t="shared" si="7"/>
        <v>[AC 2 MV6" HD 8 L/N]</v>
      </c>
    </row>
    <row r="173" spans="2:20" x14ac:dyDescent="0.25">
      <c r="B173" s="293" t="s">
        <v>1205</v>
      </c>
      <c r="C173" s="293"/>
      <c r="D173" s="293"/>
      <c r="E173" s="293"/>
      <c r="F173" s="293"/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</row>
    <row r="174" spans="2:20" x14ac:dyDescent="0.25">
      <c r="B174" s="298"/>
      <c r="C174" s="298"/>
      <c r="D174" s="298" t="s">
        <v>477</v>
      </c>
      <c r="E174" s="298"/>
      <c r="F174" s="298"/>
      <c r="G174" s="42" t="s">
        <v>477</v>
      </c>
      <c r="H174" s="42"/>
      <c r="I174" s="42" t="s">
        <v>745</v>
      </c>
      <c r="J174" s="42"/>
      <c r="K174" s="42"/>
      <c r="L174" s="42" t="s">
        <v>730</v>
      </c>
      <c r="M174" s="362" t="s">
        <v>1173</v>
      </c>
      <c r="N174" s="362"/>
      <c r="O174" s="362"/>
      <c r="P174" s="42"/>
    </row>
    <row r="175" spans="2:20" x14ac:dyDescent="0.25">
      <c r="B175" s="363" t="s">
        <v>308</v>
      </c>
      <c r="C175" s="363"/>
      <c r="D175" s="304" t="s">
        <v>1174</v>
      </c>
      <c r="E175" s="304"/>
      <c r="F175" s="304"/>
      <c r="G175" s="68" t="s">
        <v>1175</v>
      </c>
      <c r="H175" s="68" t="s">
        <v>302</v>
      </c>
      <c r="I175" s="68" t="s">
        <v>748</v>
      </c>
      <c r="J175" s="68" t="s">
        <v>118</v>
      </c>
      <c r="K175" s="304" t="s">
        <v>1176</v>
      </c>
      <c r="L175" s="304"/>
      <c r="M175" s="304"/>
      <c r="N175" s="68" t="s">
        <v>308</v>
      </c>
      <c r="O175" s="304" t="s">
        <v>770</v>
      </c>
      <c r="P175" s="304"/>
    </row>
    <row r="176" spans="2:20" x14ac:dyDescent="0.25">
      <c r="B176" s="386" t="s">
        <v>661</v>
      </c>
      <c r="C176" s="386"/>
      <c r="D176" s="227"/>
      <c r="E176" s="169" t="s">
        <v>436</v>
      </c>
      <c r="F176" s="143"/>
      <c r="G176" s="143" t="s">
        <v>501</v>
      </c>
      <c r="H176" s="143">
        <v>5</v>
      </c>
      <c r="I176" s="143">
        <v>12</v>
      </c>
      <c r="J176" s="143" t="s">
        <v>1335</v>
      </c>
      <c r="K176" s="143"/>
      <c r="L176" s="143">
        <v>50</v>
      </c>
      <c r="M176" s="143"/>
      <c r="N176" s="143" t="s">
        <v>1204</v>
      </c>
      <c r="O176" s="335" t="s">
        <v>772</v>
      </c>
      <c r="P176" s="335"/>
      <c r="R176" s="23" t="str">
        <f t="shared" si="8"/>
        <v>(1-6) [AC 5 MV12" HD 6+3 50% D C]</v>
      </c>
      <c r="T176" s="23" t="str">
        <f t="shared" si="7"/>
        <v>[AC 5 MV12" HD 6+3 C]</v>
      </c>
    </row>
    <row r="177" spans="2:20" x14ac:dyDescent="0.25">
      <c r="B177" s="366" t="s">
        <v>1336</v>
      </c>
      <c r="C177" s="366"/>
      <c r="D177" s="195"/>
      <c r="E177" s="9" t="s">
        <v>486</v>
      </c>
      <c r="F177" s="9"/>
      <c r="G177" s="8" t="s">
        <v>1182</v>
      </c>
      <c r="H177" s="8">
        <v>3</v>
      </c>
      <c r="I177" s="8">
        <v>24</v>
      </c>
      <c r="J177" s="8">
        <v>4</v>
      </c>
      <c r="K177" s="8"/>
      <c r="L177" s="8" t="s">
        <v>1182</v>
      </c>
      <c r="M177" s="8"/>
      <c r="N177" s="8" t="s">
        <v>1182</v>
      </c>
      <c r="O177" s="298" t="s">
        <v>802</v>
      </c>
      <c r="P177" s="298"/>
      <c r="R177" s="23" t="str">
        <f t="shared" si="8"/>
        <v>(1-4) [AC 3 MV24" HD 4 – – L]</v>
      </c>
      <c r="T177" s="23" t="str">
        <f t="shared" si="7"/>
        <v>[AC 3 MV24" HD 4 L]</v>
      </c>
    </row>
    <row r="178" spans="2:20" x14ac:dyDescent="0.25">
      <c r="B178" s="364" t="s">
        <v>664</v>
      </c>
      <c r="C178" s="364"/>
      <c r="D178" s="198"/>
      <c r="E178" s="10" t="s">
        <v>436</v>
      </c>
      <c r="F178" s="11"/>
      <c r="G178" s="11" t="s">
        <v>436</v>
      </c>
      <c r="H178" s="11">
        <v>2</v>
      </c>
      <c r="I178" s="10" t="s">
        <v>1202</v>
      </c>
      <c r="J178" s="11">
        <v>8</v>
      </c>
      <c r="K178" s="11"/>
      <c r="L178" s="11">
        <v>20</v>
      </c>
      <c r="M178" s="11"/>
      <c r="N178" s="11" t="s">
        <v>1184</v>
      </c>
      <c r="O178" s="365" t="s">
        <v>772</v>
      </c>
      <c r="P178" s="365"/>
      <c r="R178" s="23" t="str">
        <f t="shared" si="8"/>
        <v>(1-6) [AC 2 MV12/18" HD 8 20% F C]</v>
      </c>
      <c r="T178" s="23" t="str">
        <f t="shared" si="7"/>
        <v>[AC 2 MV12/18" HD 8 C]</v>
      </c>
    </row>
    <row r="179" spans="2:20" x14ac:dyDescent="0.25">
      <c r="B179" s="368" t="s">
        <v>593</v>
      </c>
      <c r="C179" s="368"/>
      <c r="D179" s="185"/>
      <c r="E179" s="10" t="s">
        <v>487</v>
      </c>
      <c r="F179" s="10"/>
      <c r="G179" s="10" t="s">
        <v>487</v>
      </c>
      <c r="H179" s="11">
        <v>6</v>
      </c>
      <c r="I179" s="203">
        <v>15</v>
      </c>
      <c r="J179" s="10">
        <v>2</v>
      </c>
      <c r="K179" s="11"/>
      <c r="L179" s="11">
        <v>15</v>
      </c>
      <c r="M179" s="11"/>
      <c r="N179" s="11" t="s">
        <v>1182</v>
      </c>
      <c r="O179" s="365" t="s">
        <v>790</v>
      </c>
      <c r="P179" s="365"/>
      <c r="R179" s="23" t="str">
        <f t="shared" si="8"/>
        <v>(1-8) [AC 6 MV15" HD 2 15% – N]</v>
      </c>
      <c r="T179" s="23" t="str">
        <f t="shared" si="7"/>
        <v>[AC 6 MV15" HD 2 N]</v>
      </c>
    </row>
    <row r="180" spans="2:20" x14ac:dyDescent="0.25">
      <c r="B180" s="385" t="s">
        <v>604</v>
      </c>
      <c r="C180" s="385"/>
      <c r="D180" s="184"/>
      <c r="E180" s="9" t="s">
        <v>436</v>
      </c>
      <c r="F180" s="9"/>
      <c r="G180" s="9" t="s">
        <v>436</v>
      </c>
      <c r="H180" s="8">
        <v>6</v>
      </c>
      <c r="I180" s="205" t="s">
        <v>1183</v>
      </c>
      <c r="J180" s="9" t="s">
        <v>152</v>
      </c>
      <c r="K180" s="8"/>
      <c r="L180" s="8">
        <v>10</v>
      </c>
      <c r="M180" s="8"/>
      <c r="N180" s="8" t="s">
        <v>772</v>
      </c>
      <c r="O180" s="298" t="s">
        <v>790</v>
      </c>
      <c r="P180" s="298"/>
      <c r="R180" s="23" t="str">
        <f t="shared" si="8"/>
        <v>(1-6) [AC 6 MV12/12" HD 5+2 10% C N]</v>
      </c>
      <c r="T180" s="23" t="str">
        <f t="shared" si="7"/>
        <v>[AC 6 MV12/12" HD 5+2 N]</v>
      </c>
    </row>
    <row r="181" spans="2:20" x14ac:dyDescent="0.25">
      <c r="B181" s="366" t="s">
        <v>920</v>
      </c>
      <c r="C181" s="366"/>
      <c r="D181" s="347" t="s">
        <v>488</v>
      </c>
      <c r="E181" s="347"/>
      <c r="F181" s="347"/>
      <c r="G181" s="8" t="s">
        <v>504</v>
      </c>
      <c r="H181" s="8">
        <v>6</v>
      </c>
      <c r="I181" s="8" t="s">
        <v>60</v>
      </c>
      <c r="J181" s="8">
        <v>3</v>
      </c>
      <c r="K181" s="8"/>
      <c r="L181" s="8">
        <v>60</v>
      </c>
      <c r="M181" s="8"/>
      <c r="N181" s="8" t="s">
        <v>707</v>
      </c>
      <c r="O181" s="298" t="s">
        <v>772</v>
      </c>
      <c r="P181" s="298"/>
      <c r="R181" s="23" t="str">
        <f t="shared" si="8"/>
        <v>(1-12) [AC 6 MV9" HD 3 60% B C]</v>
      </c>
      <c r="T181" s="23" t="str">
        <f t="shared" si="7"/>
        <v>[AC 6 MV9" HD 3 C]</v>
      </c>
    </row>
    <row r="182" spans="2:20" x14ac:dyDescent="0.25">
      <c r="B182" s="368" t="s">
        <v>602</v>
      </c>
      <c r="C182" s="368"/>
      <c r="D182" s="185"/>
      <c r="E182" s="10" t="s">
        <v>446</v>
      </c>
      <c r="F182" s="10"/>
      <c r="G182" s="10" t="s">
        <v>503</v>
      </c>
      <c r="H182" s="11">
        <v>7</v>
      </c>
      <c r="I182" s="203">
        <v>18</v>
      </c>
      <c r="J182" s="11">
        <v>1</v>
      </c>
      <c r="K182" s="11"/>
      <c r="L182" s="11">
        <v>15</v>
      </c>
      <c r="M182" s="11"/>
      <c r="N182" s="11" t="s">
        <v>1182</v>
      </c>
      <c r="O182" s="365" t="s">
        <v>790</v>
      </c>
      <c r="P182" s="365"/>
      <c r="R182" s="23" t="str">
        <f t="shared" si="8"/>
        <v>(1-10) [AC 7 MV18" HD 1 15% – N]</v>
      </c>
      <c r="T182" s="23" t="str">
        <f t="shared" si="7"/>
        <v>[AC 7 MV18" HD 1 N]</v>
      </c>
    </row>
    <row r="183" spans="2:20" x14ac:dyDescent="0.25">
      <c r="B183" s="368" t="s">
        <v>606</v>
      </c>
      <c r="C183" s="368"/>
      <c r="D183" s="185"/>
      <c r="E183" s="10" t="s">
        <v>436</v>
      </c>
      <c r="F183" s="10"/>
      <c r="G183" s="10" t="s">
        <v>497</v>
      </c>
      <c r="H183" s="11">
        <v>6</v>
      </c>
      <c r="I183" s="203">
        <v>18</v>
      </c>
      <c r="J183" s="11" t="s">
        <v>150</v>
      </c>
      <c r="K183" s="11"/>
      <c r="L183" s="11">
        <v>15</v>
      </c>
      <c r="M183" s="11"/>
      <c r="N183" s="11" t="s">
        <v>1182</v>
      </c>
      <c r="O183" s="365" t="s">
        <v>772</v>
      </c>
      <c r="P183" s="365"/>
      <c r="R183" s="23" t="str">
        <f t="shared" si="8"/>
        <v>(1-6) [AC 6 MV18" HD 2+2 15% – C]</v>
      </c>
      <c r="T183" s="23" t="str">
        <f t="shared" si="7"/>
        <v>[AC 6 MV18" HD 2+2 C]</v>
      </c>
    </row>
    <row r="184" spans="2:20" x14ac:dyDescent="0.25">
      <c r="B184" s="385" t="s">
        <v>668</v>
      </c>
      <c r="C184" s="385"/>
      <c r="D184" s="385"/>
      <c r="E184" s="9" t="s">
        <v>488</v>
      </c>
      <c r="F184" s="9"/>
      <c r="G184" s="8" t="s">
        <v>1182</v>
      </c>
      <c r="H184" s="8">
        <v>5</v>
      </c>
      <c r="I184" s="202">
        <v>15</v>
      </c>
      <c r="J184" s="8">
        <v>13</v>
      </c>
      <c r="K184" s="8"/>
      <c r="L184" s="8" t="s">
        <v>1182</v>
      </c>
      <c r="M184" s="8"/>
      <c r="N184" s="8" t="s">
        <v>1182</v>
      </c>
      <c r="O184" s="298" t="s">
        <v>790</v>
      </c>
      <c r="P184" s="298"/>
      <c r="R184" s="23" t="str">
        <f t="shared" si="8"/>
        <v>(1-12) [AC 5 MV15" HD 13 – – N]</v>
      </c>
      <c r="T184" s="23" t="str">
        <f t="shared" si="7"/>
        <v>[AC 5 MV15" HD 13 N]</v>
      </c>
    </row>
    <row r="185" spans="2:20" x14ac:dyDescent="0.25">
      <c r="B185" s="385" t="s">
        <v>667</v>
      </c>
      <c r="C185" s="385"/>
      <c r="D185" s="385"/>
      <c r="E185" s="9" t="s">
        <v>486</v>
      </c>
      <c r="F185" s="9"/>
      <c r="G185" s="8" t="s">
        <v>1182</v>
      </c>
      <c r="H185" s="8">
        <v>5</v>
      </c>
      <c r="I185" s="202">
        <v>12</v>
      </c>
      <c r="J185" s="8">
        <v>10</v>
      </c>
      <c r="K185" s="8"/>
      <c r="L185" s="8" t="s">
        <v>1182</v>
      </c>
      <c r="M185" s="8"/>
      <c r="N185" s="8" t="s">
        <v>1182</v>
      </c>
      <c r="O185" s="298" t="s">
        <v>790</v>
      </c>
      <c r="P185" s="298"/>
      <c r="R185" s="23" t="str">
        <f t="shared" si="8"/>
        <v>(1-4) [AC 5 MV12" HD 10 – – N]</v>
      </c>
      <c r="T185" s="23" t="str">
        <f t="shared" si="7"/>
        <v>[AC 5 MV12" HD 10 N]</v>
      </c>
    </row>
    <row r="186" spans="2:20" x14ac:dyDescent="0.25">
      <c r="B186" s="364" t="s">
        <v>607</v>
      </c>
      <c r="C186" s="364"/>
      <c r="D186" s="198"/>
      <c r="E186" s="10" t="s">
        <v>487</v>
      </c>
      <c r="F186" s="11"/>
      <c r="G186" s="11" t="s">
        <v>502</v>
      </c>
      <c r="H186" s="11">
        <v>4</v>
      </c>
      <c r="I186" s="10" t="s">
        <v>1276</v>
      </c>
      <c r="J186" s="11">
        <v>4</v>
      </c>
      <c r="K186" s="11"/>
      <c r="L186" s="11">
        <v>20</v>
      </c>
      <c r="M186" s="11"/>
      <c r="N186" s="11" t="s">
        <v>1223</v>
      </c>
      <c r="O186" s="365" t="s">
        <v>772</v>
      </c>
      <c r="P186" s="365"/>
      <c r="R186" s="23" t="str">
        <f t="shared" si="8"/>
        <v>(1-8) [AC 4 MV-/12" HD 4 20% E C]</v>
      </c>
      <c r="T186" s="23" t="str">
        <f t="shared" si="7"/>
        <v>[AC 4 MV-/12" HD 4 C]</v>
      </c>
    </row>
    <row r="187" spans="2:20" x14ac:dyDescent="0.25">
      <c r="B187" s="364" t="s">
        <v>666</v>
      </c>
      <c r="C187" s="364"/>
      <c r="D187" s="198"/>
      <c r="E187" s="10" t="s">
        <v>436</v>
      </c>
      <c r="F187" s="11"/>
      <c r="G187" s="11" t="s">
        <v>436</v>
      </c>
      <c r="H187" s="11">
        <v>4</v>
      </c>
      <c r="I187" s="10" t="s">
        <v>1221</v>
      </c>
      <c r="J187" s="11" t="s">
        <v>58</v>
      </c>
      <c r="K187" s="11"/>
      <c r="L187" s="11">
        <v>60</v>
      </c>
      <c r="M187" s="11"/>
      <c r="N187" s="11" t="s">
        <v>1223</v>
      </c>
      <c r="O187" s="365" t="s">
        <v>1185</v>
      </c>
      <c r="P187" s="365"/>
      <c r="R187" s="23" t="str">
        <f t="shared" si="8"/>
        <v>(1-6) [AC 4 MV9/24" HD 7 60% E C/N]</v>
      </c>
      <c r="T187" s="23" t="str">
        <f t="shared" si="7"/>
        <v>[AC 4 MV9/24" HD 7 C/N]</v>
      </c>
    </row>
    <row r="188" spans="2:20" x14ac:dyDescent="0.25">
      <c r="B188" s="297" t="s">
        <v>1337</v>
      </c>
      <c r="C188" s="297"/>
      <c r="D188" s="184"/>
      <c r="E188" s="8">
        <v>1</v>
      </c>
      <c r="F188" s="8"/>
      <c r="G188" s="8" t="s">
        <v>1182</v>
      </c>
      <c r="H188" s="8">
        <v>9</v>
      </c>
      <c r="I188" s="8" t="s">
        <v>1182</v>
      </c>
      <c r="J188" s="8">
        <v>3</v>
      </c>
      <c r="K188" s="8"/>
      <c r="L188" s="8" t="s">
        <v>1182</v>
      </c>
      <c r="M188" s="8"/>
      <c r="N188" s="8" t="s">
        <v>1182</v>
      </c>
      <c r="O188" s="298" t="s">
        <v>790</v>
      </c>
      <c r="P188" s="298"/>
      <c r="R188" s="23" t="str">
        <f t="shared" si="8"/>
        <v>(1) [AC 9 MVn/a" HD 3 – – N]</v>
      </c>
      <c r="T188" s="23" t="str">
        <f t="shared" si="7"/>
        <v>[AC 9 MVn/a" HD 3 N]</v>
      </c>
    </row>
    <row r="189" spans="2:20" x14ac:dyDescent="0.25">
      <c r="B189" s="379" t="s">
        <v>605</v>
      </c>
      <c r="C189" s="379"/>
      <c r="D189" s="217"/>
      <c r="E189" s="68" t="s">
        <v>514</v>
      </c>
      <c r="F189" s="68"/>
      <c r="G189" s="68" t="s">
        <v>1182</v>
      </c>
      <c r="H189" s="68">
        <v>9</v>
      </c>
      <c r="I189" s="68">
        <v>6</v>
      </c>
      <c r="J189" s="68">
        <v>1</v>
      </c>
      <c r="K189" s="68"/>
      <c r="L189" s="68" t="s">
        <v>1182</v>
      </c>
      <c r="M189" s="68"/>
      <c r="N189" s="68" t="s">
        <v>1182</v>
      </c>
      <c r="O189" s="304" t="s">
        <v>790</v>
      </c>
      <c r="P189" s="304"/>
      <c r="R189" s="273" t="str">
        <f t="shared" si="8"/>
        <v>(3-30) [AC 9 MV6" HD 1 – – N]</v>
      </c>
      <c r="T189" s="273" t="str">
        <f t="shared" si="7"/>
        <v>[AC 9 MV6" HD 1 N]</v>
      </c>
    </row>
  </sheetData>
  <mergeCells count="365">
    <mergeCell ref="B189:C189"/>
    <mergeCell ref="O189:P189"/>
    <mergeCell ref="B186:C186"/>
    <mergeCell ref="O186:P186"/>
    <mergeCell ref="B187:C187"/>
    <mergeCell ref="O187:P187"/>
    <mergeCell ref="B188:C188"/>
    <mergeCell ref="O188:P188"/>
    <mergeCell ref="B183:C183"/>
    <mergeCell ref="O183:P183"/>
    <mergeCell ref="B184:D184"/>
    <mergeCell ref="O184:P184"/>
    <mergeCell ref="B185:D185"/>
    <mergeCell ref="O185:P185"/>
    <mergeCell ref="B180:C180"/>
    <mergeCell ref="O180:P180"/>
    <mergeCell ref="B181:C181"/>
    <mergeCell ref="D181:F181"/>
    <mergeCell ref="O181:P181"/>
    <mergeCell ref="B182:C182"/>
    <mergeCell ref="O182:P182"/>
    <mergeCell ref="B177:C177"/>
    <mergeCell ref="O177:P177"/>
    <mergeCell ref="B178:C178"/>
    <mergeCell ref="O178:P178"/>
    <mergeCell ref="B179:C179"/>
    <mergeCell ref="O179:P179"/>
    <mergeCell ref="B175:C175"/>
    <mergeCell ref="D175:F175"/>
    <mergeCell ref="K175:M175"/>
    <mergeCell ref="O175:P175"/>
    <mergeCell ref="B176:C176"/>
    <mergeCell ref="O176:P176"/>
    <mergeCell ref="B171:C171"/>
    <mergeCell ref="O171:P171"/>
    <mergeCell ref="B173:P173"/>
    <mergeCell ref="B174:C174"/>
    <mergeCell ref="D174:F174"/>
    <mergeCell ref="M174:O174"/>
    <mergeCell ref="B168:C168"/>
    <mergeCell ref="O168:P168"/>
    <mergeCell ref="B169:C169"/>
    <mergeCell ref="O169:P169"/>
    <mergeCell ref="B170:C170"/>
    <mergeCell ref="O170:P170"/>
    <mergeCell ref="B165:C165"/>
    <mergeCell ref="O165:P165"/>
    <mergeCell ref="B166:C166"/>
    <mergeCell ref="O166:P166"/>
    <mergeCell ref="B167:C167"/>
    <mergeCell ref="O167:P167"/>
    <mergeCell ref="B162:C162"/>
    <mergeCell ref="O162:P162"/>
    <mergeCell ref="B163:C163"/>
    <mergeCell ref="O163:P163"/>
    <mergeCell ref="B164:C164"/>
    <mergeCell ref="O164:P164"/>
    <mergeCell ref="B159:C159"/>
    <mergeCell ref="O159:P159"/>
    <mergeCell ref="B160:C160"/>
    <mergeCell ref="O160:P160"/>
    <mergeCell ref="B161:C161"/>
    <mergeCell ref="O161:P161"/>
    <mergeCell ref="B154:E154"/>
    <mergeCell ref="O154:P154"/>
    <mergeCell ref="O155:P155"/>
    <mergeCell ref="O156:P156"/>
    <mergeCell ref="O157:P157"/>
    <mergeCell ref="B158:C158"/>
    <mergeCell ref="O158:P158"/>
    <mergeCell ref="O150:P150"/>
    <mergeCell ref="B151:D151"/>
    <mergeCell ref="O151:P151"/>
    <mergeCell ref="B152:C152"/>
    <mergeCell ref="O152:P152"/>
    <mergeCell ref="B153:C153"/>
    <mergeCell ref="O153:P153"/>
    <mergeCell ref="B146:C146"/>
    <mergeCell ref="O146:P146"/>
    <mergeCell ref="B147:C147"/>
    <mergeCell ref="O147:P147"/>
    <mergeCell ref="O148:P148"/>
    <mergeCell ref="O149:P149"/>
    <mergeCell ref="B143:C143"/>
    <mergeCell ref="O143:P143"/>
    <mergeCell ref="B144:C144"/>
    <mergeCell ref="O144:P144"/>
    <mergeCell ref="B145:C145"/>
    <mergeCell ref="O145:P145"/>
    <mergeCell ref="B140:C140"/>
    <mergeCell ref="O140:P140"/>
    <mergeCell ref="B141:C141"/>
    <mergeCell ref="O141:P141"/>
    <mergeCell ref="B142:C142"/>
    <mergeCell ref="O142:P142"/>
    <mergeCell ref="B138:C138"/>
    <mergeCell ref="D138:F138"/>
    <mergeCell ref="K138:M138"/>
    <mergeCell ref="O138:P138"/>
    <mergeCell ref="B139:C139"/>
    <mergeCell ref="O139:P139"/>
    <mergeCell ref="B134:C134"/>
    <mergeCell ref="O134:P134"/>
    <mergeCell ref="B136:P136"/>
    <mergeCell ref="B137:C137"/>
    <mergeCell ref="D137:F137"/>
    <mergeCell ref="M137:O137"/>
    <mergeCell ref="B131:C131"/>
    <mergeCell ref="O131:P131"/>
    <mergeCell ref="B132:C132"/>
    <mergeCell ref="O132:P132"/>
    <mergeCell ref="B133:C133"/>
    <mergeCell ref="O133:P133"/>
    <mergeCell ref="D128:F128"/>
    <mergeCell ref="O128:P128"/>
    <mergeCell ref="D129:F129"/>
    <mergeCell ref="O129:P129"/>
    <mergeCell ref="B130:C130"/>
    <mergeCell ref="D130:F130"/>
    <mergeCell ref="O130:P130"/>
    <mergeCell ref="D125:F125"/>
    <mergeCell ref="O125:P125"/>
    <mergeCell ref="D126:F126"/>
    <mergeCell ref="O126:P126"/>
    <mergeCell ref="D127:F127"/>
    <mergeCell ref="O127:P127"/>
    <mergeCell ref="D122:F122"/>
    <mergeCell ref="O122:P122"/>
    <mergeCell ref="D123:F123"/>
    <mergeCell ref="O123:P123"/>
    <mergeCell ref="D124:F124"/>
    <mergeCell ref="O124:P124"/>
    <mergeCell ref="B119:C119"/>
    <mergeCell ref="O119:P119"/>
    <mergeCell ref="B120:C120"/>
    <mergeCell ref="D120:F120"/>
    <mergeCell ref="O120:P120"/>
    <mergeCell ref="D121:F121"/>
    <mergeCell ref="O121:P121"/>
    <mergeCell ref="D116:F116"/>
    <mergeCell ref="O116:P116"/>
    <mergeCell ref="B117:C117"/>
    <mergeCell ref="O117:P117"/>
    <mergeCell ref="B118:C118"/>
    <mergeCell ref="O118:P118"/>
    <mergeCell ref="D113:F113"/>
    <mergeCell ref="O113:P113"/>
    <mergeCell ref="D114:F114"/>
    <mergeCell ref="O114:P114"/>
    <mergeCell ref="D115:F115"/>
    <mergeCell ref="O115:P115"/>
    <mergeCell ref="B110:C110"/>
    <mergeCell ref="O110:P110"/>
    <mergeCell ref="B111:C111"/>
    <mergeCell ref="O111:P111"/>
    <mergeCell ref="B112:C112"/>
    <mergeCell ref="D112:F112"/>
    <mergeCell ref="O112:P112"/>
    <mergeCell ref="B106:C106"/>
    <mergeCell ref="O106:P106"/>
    <mergeCell ref="O107:P107"/>
    <mergeCell ref="O108:P108"/>
    <mergeCell ref="B109:C109"/>
    <mergeCell ref="O109:P109"/>
    <mergeCell ref="B103:C103"/>
    <mergeCell ref="O103:P103"/>
    <mergeCell ref="B104:C104"/>
    <mergeCell ref="O104:P104"/>
    <mergeCell ref="B105:C105"/>
    <mergeCell ref="O105:P105"/>
    <mergeCell ref="B101:C101"/>
    <mergeCell ref="D101:F101"/>
    <mergeCell ref="K101:M101"/>
    <mergeCell ref="O101:P101"/>
    <mergeCell ref="B102:C102"/>
    <mergeCell ref="D102:F102"/>
    <mergeCell ref="O102:P102"/>
    <mergeCell ref="B96:C96"/>
    <mergeCell ref="O96:P96"/>
    <mergeCell ref="B97:C97"/>
    <mergeCell ref="O97:P97"/>
    <mergeCell ref="B99:P99"/>
    <mergeCell ref="B100:C100"/>
    <mergeCell ref="D100:F100"/>
    <mergeCell ref="M100:O100"/>
    <mergeCell ref="O90:P90"/>
    <mergeCell ref="O91:P91"/>
    <mergeCell ref="O92:P92"/>
    <mergeCell ref="O93:P93"/>
    <mergeCell ref="O94:P94"/>
    <mergeCell ref="B95:C95"/>
    <mergeCell ref="O95:P95"/>
    <mergeCell ref="B87:C87"/>
    <mergeCell ref="O87:P87"/>
    <mergeCell ref="B88:C88"/>
    <mergeCell ref="O88:P88"/>
    <mergeCell ref="B89:C89"/>
    <mergeCell ref="O89:P89"/>
    <mergeCell ref="B84:C84"/>
    <mergeCell ref="O84:P84"/>
    <mergeCell ref="B85:C85"/>
    <mergeCell ref="O85:P85"/>
    <mergeCell ref="B86:C86"/>
    <mergeCell ref="O86:P86"/>
    <mergeCell ref="O80:P80"/>
    <mergeCell ref="B81:C81"/>
    <mergeCell ref="O81:P81"/>
    <mergeCell ref="B82:C82"/>
    <mergeCell ref="O82:P82"/>
    <mergeCell ref="B83:C83"/>
    <mergeCell ref="O83:P83"/>
    <mergeCell ref="B77:C77"/>
    <mergeCell ref="D77:F77"/>
    <mergeCell ref="O77:P77"/>
    <mergeCell ref="B78:C78"/>
    <mergeCell ref="O78:P78"/>
    <mergeCell ref="O79:P79"/>
    <mergeCell ref="B75:C75"/>
    <mergeCell ref="D75:F75"/>
    <mergeCell ref="O75:P75"/>
    <mergeCell ref="B76:C76"/>
    <mergeCell ref="D76:F76"/>
    <mergeCell ref="O76:P76"/>
    <mergeCell ref="O69:P69"/>
    <mergeCell ref="O70:P70"/>
    <mergeCell ref="O71:P71"/>
    <mergeCell ref="O72:P72"/>
    <mergeCell ref="O73:P73"/>
    <mergeCell ref="O74:P74"/>
    <mergeCell ref="B66:C66"/>
    <mergeCell ref="O66:P66"/>
    <mergeCell ref="B67:C67"/>
    <mergeCell ref="O67:P67"/>
    <mergeCell ref="B68:C68"/>
    <mergeCell ref="O68:P68"/>
    <mergeCell ref="B64:C64"/>
    <mergeCell ref="D64:F64"/>
    <mergeCell ref="K64:M64"/>
    <mergeCell ref="O64:P64"/>
    <mergeCell ref="B65:C65"/>
    <mergeCell ref="O65:P65"/>
    <mergeCell ref="B59:C59"/>
    <mergeCell ref="O59:P59"/>
    <mergeCell ref="B60:C60"/>
    <mergeCell ref="O60:P60"/>
    <mergeCell ref="B62:P62"/>
    <mergeCell ref="B63:C63"/>
    <mergeCell ref="D63:F63"/>
    <mergeCell ref="M63:O63"/>
    <mergeCell ref="J56:K56"/>
    <mergeCell ref="O56:P56"/>
    <mergeCell ref="J57:K57"/>
    <mergeCell ref="O57:P57"/>
    <mergeCell ref="J58:K58"/>
    <mergeCell ref="O58:P58"/>
    <mergeCell ref="B53:C53"/>
    <mergeCell ref="O53:P53"/>
    <mergeCell ref="B54:C54"/>
    <mergeCell ref="I54:J54"/>
    <mergeCell ref="O54:P54"/>
    <mergeCell ref="J55:K55"/>
    <mergeCell ref="O55:P55"/>
    <mergeCell ref="J50:K50"/>
    <mergeCell ref="O50:P50"/>
    <mergeCell ref="B51:C51"/>
    <mergeCell ref="O51:P51"/>
    <mergeCell ref="B52:C52"/>
    <mergeCell ref="O52:P52"/>
    <mergeCell ref="J47:K47"/>
    <mergeCell ref="O47:P47"/>
    <mergeCell ref="J48:K48"/>
    <mergeCell ref="O48:P48"/>
    <mergeCell ref="J49:K49"/>
    <mergeCell ref="O49:P49"/>
    <mergeCell ref="B44:C44"/>
    <mergeCell ref="O44:P44"/>
    <mergeCell ref="J45:K45"/>
    <mergeCell ref="O45:P45"/>
    <mergeCell ref="J46:K46"/>
    <mergeCell ref="O46:P46"/>
    <mergeCell ref="B41:C41"/>
    <mergeCell ref="D41:F41"/>
    <mergeCell ref="O41:P41"/>
    <mergeCell ref="B42:C42"/>
    <mergeCell ref="O42:P42"/>
    <mergeCell ref="B43:C43"/>
    <mergeCell ref="O43:P43"/>
    <mergeCell ref="O37:P37"/>
    <mergeCell ref="C38:D38"/>
    <mergeCell ref="O38:P38"/>
    <mergeCell ref="O39:P39"/>
    <mergeCell ref="B40:C40"/>
    <mergeCell ref="O40:P40"/>
    <mergeCell ref="B32:C32"/>
    <mergeCell ref="O32:P32"/>
    <mergeCell ref="O33:P33"/>
    <mergeCell ref="O34:P34"/>
    <mergeCell ref="O35:P35"/>
    <mergeCell ref="O36:P36"/>
    <mergeCell ref="B29:C29"/>
    <mergeCell ref="O29:P29"/>
    <mergeCell ref="B30:C30"/>
    <mergeCell ref="O30:P30"/>
    <mergeCell ref="B31:C31"/>
    <mergeCell ref="O31:P31"/>
    <mergeCell ref="B27:C27"/>
    <mergeCell ref="D27:F27"/>
    <mergeCell ref="K27:M27"/>
    <mergeCell ref="O27:P27"/>
    <mergeCell ref="B28:C28"/>
    <mergeCell ref="O28:P28"/>
    <mergeCell ref="B23:C23"/>
    <mergeCell ref="O23:P23"/>
    <mergeCell ref="B25:P25"/>
    <mergeCell ref="B26:C26"/>
    <mergeCell ref="D26:F26"/>
    <mergeCell ref="M26:O26"/>
    <mergeCell ref="B20:C20"/>
    <mergeCell ref="D20:F20"/>
    <mergeCell ref="O20:P20"/>
    <mergeCell ref="B21:C21"/>
    <mergeCell ref="O21:P21"/>
    <mergeCell ref="B22:C22"/>
    <mergeCell ref="O22:P22"/>
    <mergeCell ref="B17:C17"/>
    <mergeCell ref="D17:F17"/>
    <mergeCell ref="O17:P17"/>
    <mergeCell ref="B18:C18"/>
    <mergeCell ref="O18:P18"/>
    <mergeCell ref="B19:D19"/>
    <mergeCell ref="O19:P19"/>
    <mergeCell ref="B14:C14"/>
    <mergeCell ref="O14:P14"/>
    <mergeCell ref="B15:C15"/>
    <mergeCell ref="O15:P15"/>
    <mergeCell ref="B16:C16"/>
    <mergeCell ref="O16:P16"/>
    <mergeCell ref="B11:C11"/>
    <mergeCell ref="O11:P11"/>
    <mergeCell ref="B12:C12"/>
    <mergeCell ref="O12:P12"/>
    <mergeCell ref="B13:C13"/>
    <mergeCell ref="O13:P13"/>
    <mergeCell ref="B9:C9"/>
    <mergeCell ref="D9:F9"/>
    <mergeCell ref="O9:P9"/>
    <mergeCell ref="B10:C10"/>
    <mergeCell ref="O10:P10"/>
    <mergeCell ref="B5:C5"/>
    <mergeCell ref="O5:P5"/>
    <mergeCell ref="B6:C6"/>
    <mergeCell ref="D6:F6"/>
    <mergeCell ref="O6:P6"/>
    <mergeCell ref="B7:C7"/>
    <mergeCell ref="O7:P7"/>
    <mergeCell ref="B2:P2"/>
    <mergeCell ref="B3:C3"/>
    <mergeCell ref="D3:F3"/>
    <mergeCell ref="M3:O3"/>
    <mergeCell ref="B4:C4"/>
    <mergeCell ref="D4:F4"/>
    <mergeCell ref="K4:M4"/>
    <mergeCell ref="O4:P4"/>
    <mergeCell ref="B8:C8"/>
    <mergeCell ref="O8:P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0"/>
  <sheetViews>
    <sheetView workbookViewId="0"/>
  </sheetViews>
  <sheetFormatPr defaultRowHeight="13.5" x14ac:dyDescent="0.25"/>
  <cols>
    <col min="1" max="1" width="9.140625" style="23"/>
    <col min="2" max="2" width="8.5703125" style="23" customWidth="1"/>
    <col min="3" max="3" width="9.28515625" style="23" bestFit="1" customWidth="1"/>
    <col min="4" max="6" width="8" style="23" customWidth="1"/>
    <col min="7" max="8" width="9.140625" style="23" customWidth="1"/>
    <col min="9" max="9" width="9.140625" style="23"/>
    <col min="10" max="10" width="9.140625" style="23" customWidth="1"/>
    <col min="11" max="14" width="8.28515625" style="23" customWidth="1"/>
    <col min="15" max="15" width="9.140625" style="23"/>
    <col min="16" max="16" width="8.7109375" style="23" bestFit="1" customWidth="1"/>
    <col min="17" max="17" width="4.28515625" style="23" customWidth="1"/>
    <col min="18" max="18" width="7.42578125" style="23" customWidth="1"/>
    <col min="19" max="19" width="4.28515625" style="23" customWidth="1"/>
    <col min="20" max="20" width="5.42578125" style="23" customWidth="1"/>
    <col min="21" max="21" width="5.42578125" style="23" bestFit="1" customWidth="1"/>
    <col min="22" max="16384" width="9.140625" style="23"/>
  </cols>
  <sheetData>
    <row r="2" spans="2:21" x14ac:dyDescent="0.25">
      <c r="B2" s="387" t="s">
        <v>1338</v>
      </c>
      <c r="C2" s="387"/>
      <c r="D2" s="387"/>
      <c r="E2" s="387"/>
      <c r="F2" s="387"/>
      <c r="G2" s="387"/>
      <c r="H2" s="387"/>
      <c r="J2" s="387" t="s">
        <v>1358</v>
      </c>
      <c r="K2" s="387"/>
      <c r="L2" s="387"/>
      <c r="M2" s="387"/>
      <c r="N2" s="387"/>
      <c r="P2" s="293" t="s">
        <v>1382</v>
      </c>
      <c r="Q2" s="335"/>
      <c r="R2" s="335"/>
      <c r="S2" s="335"/>
      <c r="T2" s="293"/>
      <c r="U2" s="293"/>
    </row>
    <row r="3" spans="2:21" x14ac:dyDescent="0.25">
      <c r="B3" s="228"/>
      <c r="C3" s="229"/>
      <c r="D3" s="229" t="s">
        <v>1339</v>
      </c>
      <c r="E3" s="229" t="s">
        <v>1340</v>
      </c>
      <c r="F3" s="309" t="s">
        <v>1341</v>
      </c>
      <c r="G3" s="309"/>
      <c r="H3" s="229"/>
      <c r="J3" s="228" t="s">
        <v>1359</v>
      </c>
      <c r="K3" s="229" t="s">
        <v>1360</v>
      </c>
      <c r="L3" s="229" t="s">
        <v>1361</v>
      </c>
      <c r="M3" s="388" t="s">
        <v>1362</v>
      </c>
      <c r="N3" s="388"/>
      <c r="P3" s="43"/>
      <c r="Q3" s="335" t="s">
        <v>1383</v>
      </c>
      <c r="R3" s="335"/>
      <c r="S3" s="335"/>
      <c r="T3" s="42" t="s">
        <v>1384</v>
      </c>
      <c r="U3" s="42"/>
    </row>
    <row r="4" spans="2:21" x14ac:dyDescent="0.25">
      <c r="B4" s="230" t="s">
        <v>308</v>
      </c>
      <c r="C4" s="149" t="s">
        <v>1342</v>
      </c>
      <c r="D4" s="149" t="s">
        <v>1343</v>
      </c>
      <c r="E4" s="149" t="s">
        <v>1344</v>
      </c>
      <c r="F4" s="149" t="s">
        <v>1345</v>
      </c>
      <c r="G4" s="149" t="s">
        <v>308</v>
      </c>
      <c r="H4" s="149" t="s">
        <v>1346</v>
      </c>
      <c r="J4" s="230" t="s">
        <v>1363</v>
      </c>
      <c r="K4" s="149" t="s">
        <v>1364</v>
      </c>
      <c r="L4" s="149" t="s">
        <v>1365</v>
      </c>
      <c r="M4" s="149" t="s">
        <v>1348</v>
      </c>
      <c r="N4" s="149" t="s">
        <v>1350</v>
      </c>
      <c r="P4" s="65" t="s">
        <v>1359</v>
      </c>
      <c r="Q4" s="68" t="s">
        <v>302</v>
      </c>
      <c r="R4" s="68" t="s">
        <v>1385</v>
      </c>
      <c r="S4" s="68" t="s">
        <v>118</v>
      </c>
      <c r="T4" s="68" t="s">
        <v>1386</v>
      </c>
      <c r="U4" s="68" t="s">
        <v>770</v>
      </c>
    </row>
    <row r="5" spans="2:21" x14ac:dyDescent="0.25">
      <c r="B5" s="49" t="s">
        <v>1238</v>
      </c>
      <c r="C5" s="42" t="s">
        <v>860</v>
      </c>
      <c r="D5" s="231">
        <v>0.2</v>
      </c>
      <c r="E5" s="42" t="s">
        <v>1347</v>
      </c>
      <c r="F5" s="42" t="s">
        <v>1348</v>
      </c>
      <c r="G5" s="8" t="s">
        <v>1349</v>
      </c>
      <c r="H5" s="8" t="s">
        <v>1349</v>
      </c>
      <c r="J5" s="49" t="s">
        <v>1366</v>
      </c>
      <c r="K5" s="42" t="s">
        <v>1367</v>
      </c>
      <c r="L5" s="236" t="s">
        <v>1368</v>
      </c>
      <c r="M5" s="42" t="s">
        <v>1369</v>
      </c>
      <c r="N5" s="9" t="s">
        <v>26</v>
      </c>
      <c r="P5" s="49" t="s">
        <v>1366</v>
      </c>
      <c r="Q5" s="42">
        <v>5</v>
      </c>
      <c r="R5" s="239" t="s">
        <v>1287</v>
      </c>
      <c r="S5" s="72">
        <v>2</v>
      </c>
      <c r="T5" s="72" t="s">
        <v>436</v>
      </c>
      <c r="U5" s="8" t="s">
        <v>772</v>
      </c>
    </row>
    <row r="6" spans="2:21" x14ac:dyDescent="0.25">
      <c r="B6" s="50" t="s">
        <v>1227</v>
      </c>
      <c r="C6" s="54" t="s">
        <v>729</v>
      </c>
      <c r="D6" s="232">
        <v>0.4</v>
      </c>
      <c r="E6" s="69">
        <v>0.1</v>
      </c>
      <c r="F6" s="54" t="s">
        <v>1350</v>
      </c>
      <c r="G6" s="54" t="s">
        <v>1351</v>
      </c>
      <c r="H6" s="54" t="s">
        <v>1351</v>
      </c>
      <c r="J6" s="50" t="s">
        <v>1311</v>
      </c>
      <c r="K6" s="237" t="s">
        <v>1370</v>
      </c>
      <c r="L6" s="238" t="s">
        <v>1371</v>
      </c>
      <c r="M6" s="164" t="s">
        <v>1372</v>
      </c>
      <c r="N6" s="164" t="s">
        <v>25</v>
      </c>
      <c r="P6" s="50" t="s">
        <v>1311</v>
      </c>
      <c r="Q6" s="54">
        <v>4</v>
      </c>
      <c r="R6" s="241" t="s">
        <v>1203</v>
      </c>
      <c r="S6" s="164">
        <v>4</v>
      </c>
      <c r="T6" s="164" t="s">
        <v>436</v>
      </c>
      <c r="U6" s="54" t="s">
        <v>772</v>
      </c>
    </row>
    <row r="7" spans="2:21" x14ac:dyDescent="0.25">
      <c r="B7" s="49" t="s">
        <v>1234</v>
      </c>
      <c r="C7" s="42" t="s">
        <v>1352</v>
      </c>
      <c r="D7" s="231">
        <v>0.6</v>
      </c>
      <c r="E7" s="71">
        <v>0.1</v>
      </c>
      <c r="F7" s="42" t="s">
        <v>1348</v>
      </c>
      <c r="G7" s="42" t="s">
        <v>1353</v>
      </c>
      <c r="H7" s="42" t="s">
        <v>100</v>
      </c>
      <c r="J7" s="49" t="s">
        <v>1314</v>
      </c>
      <c r="K7" s="72" t="s">
        <v>1373</v>
      </c>
      <c r="L7" s="236" t="s">
        <v>105</v>
      </c>
      <c r="M7" s="72" t="s">
        <v>1374</v>
      </c>
      <c r="N7" s="72" t="s">
        <v>23</v>
      </c>
      <c r="P7" s="49" t="s">
        <v>1314</v>
      </c>
      <c r="Q7" s="42">
        <v>4</v>
      </c>
      <c r="R7" s="205" t="s">
        <v>1221</v>
      </c>
      <c r="S7" s="72">
        <v>6</v>
      </c>
      <c r="T7" s="72" t="s">
        <v>436</v>
      </c>
      <c r="U7" s="42" t="s">
        <v>772</v>
      </c>
    </row>
    <row r="8" spans="2:21" x14ac:dyDescent="0.25">
      <c r="B8" s="50" t="s">
        <v>1230</v>
      </c>
      <c r="C8" s="54" t="s">
        <v>728</v>
      </c>
      <c r="D8" s="232">
        <v>0.8</v>
      </c>
      <c r="E8" s="70">
        <v>0.1</v>
      </c>
      <c r="F8" s="54" t="s">
        <v>1350</v>
      </c>
      <c r="G8" s="54" t="s">
        <v>1354</v>
      </c>
      <c r="H8" s="54" t="s">
        <v>1355</v>
      </c>
      <c r="J8" s="50" t="s">
        <v>1375</v>
      </c>
      <c r="K8" s="164" t="s">
        <v>1376</v>
      </c>
      <c r="L8" s="238" t="s">
        <v>529</v>
      </c>
      <c r="M8" s="164" t="s">
        <v>1377</v>
      </c>
      <c r="N8" s="164" t="s">
        <v>287</v>
      </c>
      <c r="P8" s="50" t="s">
        <v>1375</v>
      </c>
      <c r="Q8" s="54">
        <v>3</v>
      </c>
      <c r="R8" s="209" t="s">
        <v>1221</v>
      </c>
      <c r="S8" s="164">
        <v>8</v>
      </c>
      <c r="T8" s="164" t="s">
        <v>496</v>
      </c>
      <c r="U8" s="54" t="s">
        <v>772</v>
      </c>
    </row>
    <row r="9" spans="2:21" x14ac:dyDescent="0.25">
      <c r="B9" s="49" t="s">
        <v>1236</v>
      </c>
      <c r="C9" s="42" t="s">
        <v>1356</v>
      </c>
      <c r="D9" s="233" t="s">
        <v>78</v>
      </c>
      <c r="E9" s="71">
        <v>0.1</v>
      </c>
      <c r="F9" s="42" t="s">
        <v>1348</v>
      </c>
      <c r="G9" s="42" t="s">
        <v>1248</v>
      </c>
      <c r="H9" s="42" t="s">
        <v>1248</v>
      </c>
      <c r="J9" s="49" t="s">
        <v>1378</v>
      </c>
      <c r="K9" s="72" t="s">
        <v>1379</v>
      </c>
      <c r="L9" s="239" t="s">
        <v>687</v>
      </c>
      <c r="M9" s="72" t="s">
        <v>1377</v>
      </c>
      <c r="N9" s="72" t="s">
        <v>287</v>
      </c>
      <c r="P9" s="49" t="s">
        <v>1378</v>
      </c>
      <c r="Q9" s="42">
        <v>3</v>
      </c>
      <c r="R9" s="239" t="s">
        <v>1221</v>
      </c>
      <c r="S9" s="72">
        <v>10</v>
      </c>
      <c r="T9" s="72" t="s">
        <v>496</v>
      </c>
      <c r="U9" s="42" t="s">
        <v>772</v>
      </c>
    </row>
    <row r="10" spans="2:21" x14ac:dyDescent="0.25">
      <c r="B10" s="175" t="s">
        <v>1232</v>
      </c>
      <c r="C10" s="105" t="s">
        <v>1179</v>
      </c>
      <c r="D10" s="234" t="s">
        <v>78</v>
      </c>
      <c r="E10" s="105" t="s">
        <v>78</v>
      </c>
      <c r="F10" s="105" t="s">
        <v>1348</v>
      </c>
      <c r="G10" s="105" t="s">
        <v>1357</v>
      </c>
      <c r="H10" s="105" t="s">
        <v>1340</v>
      </c>
      <c r="J10" s="175" t="s">
        <v>1316</v>
      </c>
      <c r="K10" s="104" t="s">
        <v>1380</v>
      </c>
      <c r="L10" s="240" t="s">
        <v>486</v>
      </c>
      <c r="M10" s="104" t="s">
        <v>1377</v>
      </c>
      <c r="N10" s="104" t="s">
        <v>287</v>
      </c>
      <c r="P10" s="175" t="s">
        <v>1316</v>
      </c>
      <c r="Q10" s="105">
        <v>2</v>
      </c>
      <c r="R10" s="240" t="s">
        <v>1221</v>
      </c>
      <c r="S10" s="104">
        <v>12</v>
      </c>
      <c r="T10" s="104" t="s">
        <v>501</v>
      </c>
      <c r="U10" s="105" t="s">
        <v>772</v>
      </c>
    </row>
    <row r="11" spans="2:21" ht="27" customHeight="1" x14ac:dyDescent="0.25">
      <c r="J11" s="389" t="s">
        <v>1381</v>
      </c>
      <c r="K11" s="389"/>
      <c r="L11" s="389"/>
      <c r="M11" s="389"/>
      <c r="N11" s="389"/>
    </row>
    <row r="12" spans="2:21" x14ac:dyDescent="0.25">
      <c r="P12" s="293" t="s">
        <v>1387</v>
      </c>
      <c r="Q12" s="335"/>
      <c r="R12" s="335"/>
      <c r="S12" s="335"/>
      <c r="T12" s="293"/>
      <c r="U12" s="293"/>
    </row>
    <row r="13" spans="2:21" x14ac:dyDescent="0.25">
      <c r="P13" s="43"/>
      <c r="Q13" s="335" t="s">
        <v>1383</v>
      </c>
      <c r="R13" s="335"/>
      <c r="S13" s="335"/>
      <c r="T13" s="42" t="s">
        <v>1384</v>
      </c>
      <c r="U13" s="42"/>
    </row>
    <row r="14" spans="2:21" x14ac:dyDescent="0.25">
      <c r="P14" s="65" t="s">
        <v>1359</v>
      </c>
      <c r="Q14" s="68" t="s">
        <v>302</v>
      </c>
      <c r="R14" s="68" t="s">
        <v>1385</v>
      </c>
      <c r="S14" s="68" t="s">
        <v>118</v>
      </c>
      <c r="T14" s="68" t="s">
        <v>1386</v>
      </c>
      <c r="U14" s="68" t="s">
        <v>770</v>
      </c>
    </row>
    <row r="15" spans="2:21" x14ac:dyDescent="0.25">
      <c r="P15" s="49" t="s">
        <v>1366</v>
      </c>
      <c r="Q15" s="42">
        <v>5</v>
      </c>
      <c r="R15" s="239" t="s">
        <v>1287</v>
      </c>
      <c r="S15" s="72" t="s">
        <v>150</v>
      </c>
      <c r="T15" s="72" t="s">
        <v>436</v>
      </c>
      <c r="U15" s="8" t="s">
        <v>772</v>
      </c>
    </row>
    <row r="16" spans="2:21" x14ac:dyDescent="0.25">
      <c r="P16" s="50" t="s">
        <v>1311</v>
      </c>
      <c r="Q16" s="54">
        <v>4</v>
      </c>
      <c r="R16" s="241" t="s">
        <v>1203</v>
      </c>
      <c r="S16" s="164" t="s">
        <v>152</v>
      </c>
      <c r="T16" s="164" t="s">
        <v>436</v>
      </c>
      <c r="U16" s="54" t="s">
        <v>772</v>
      </c>
    </row>
    <row r="17" spans="16:21" x14ac:dyDescent="0.25">
      <c r="P17" s="49" t="s">
        <v>1314</v>
      </c>
      <c r="Q17" s="42">
        <v>4</v>
      </c>
      <c r="R17" s="205" t="s">
        <v>1221</v>
      </c>
      <c r="S17" s="72">
        <v>8</v>
      </c>
      <c r="T17" s="72" t="s">
        <v>496</v>
      </c>
      <c r="U17" s="42" t="s">
        <v>772</v>
      </c>
    </row>
    <row r="18" spans="16:21" x14ac:dyDescent="0.25">
      <c r="P18" s="50" t="s">
        <v>1375</v>
      </c>
      <c r="Q18" s="54">
        <v>3</v>
      </c>
      <c r="R18" s="209" t="s">
        <v>1221</v>
      </c>
      <c r="S18" s="164">
        <v>10</v>
      </c>
      <c r="T18" s="164" t="s">
        <v>496</v>
      </c>
      <c r="U18" s="54" t="s">
        <v>772</v>
      </c>
    </row>
    <row r="19" spans="16:21" x14ac:dyDescent="0.25">
      <c r="P19" s="49" t="s">
        <v>1378</v>
      </c>
      <c r="Q19" s="42">
        <v>3</v>
      </c>
      <c r="R19" s="239" t="s">
        <v>1221</v>
      </c>
      <c r="S19" s="72">
        <v>12</v>
      </c>
      <c r="T19" s="9" t="s">
        <v>501</v>
      </c>
      <c r="U19" s="42" t="s">
        <v>772</v>
      </c>
    </row>
    <row r="20" spans="16:21" x14ac:dyDescent="0.25">
      <c r="P20" s="175" t="s">
        <v>1316</v>
      </c>
      <c r="Q20" s="105">
        <v>2</v>
      </c>
      <c r="R20" s="240" t="s">
        <v>1221</v>
      </c>
      <c r="S20" s="104">
        <v>14</v>
      </c>
      <c r="T20" s="104" t="s">
        <v>501</v>
      </c>
      <c r="U20" s="105" t="s">
        <v>772</v>
      </c>
    </row>
    <row r="22" spans="16:21" x14ac:dyDescent="0.25">
      <c r="P22" s="293" t="s">
        <v>1388</v>
      </c>
      <c r="Q22" s="293"/>
      <c r="R22" s="293"/>
      <c r="S22" s="293"/>
      <c r="T22" s="293"/>
      <c r="U22" s="293"/>
    </row>
    <row r="23" spans="16:21" x14ac:dyDescent="0.25">
      <c r="P23" s="43"/>
      <c r="Q23" s="298" t="s">
        <v>1383</v>
      </c>
      <c r="R23" s="298"/>
      <c r="S23" s="298"/>
      <c r="T23" s="42" t="s">
        <v>1384</v>
      </c>
      <c r="U23" s="42"/>
    </row>
    <row r="24" spans="16:21" x14ac:dyDescent="0.25">
      <c r="P24" s="65" t="s">
        <v>1359</v>
      </c>
      <c r="Q24" s="68" t="s">
        <v>302</v>
      </c>
      <c r="R24" s="68" t="s">
        <v>1385</v>
      </c>
      <c r="S24" s="68" t="s">
        <v>118</v>
      </c>
      <c r="T24" s="68" t="s">
        <v>1386</v>
      </c>
      <c r="U24" s="68" t="s">
        <v>770</v>
      </c>
    </row>
    <row r="25" spans="16:21" x14ac:dyDescent="0.25">
      <c r="P25" s="49" t="s">
        <v>1366</v>
      </c>
      <c r="Q25" s="42">
        <v>5</v>
      </c>
      <c r="R25" s="239" t="s">
        <v>1287</v>
      </c>
      <c r="S25" s="72" t="s">
        <v>1389</v>
      </c>
      <c r="T25" s="72" t="s">
        <v>436</v>
      </c>
      <c r="U25" s="8" t="s">
        <v>802</v>
      </c>
    </row>
    <row r="26" spans="16:21" x14ac:dyDescent="0.25">
      <c r="P26" s="50" t="s">
        <v>1311</v>
      </c>
      <c r="Q26" s="54">
        <v>4</v>
      </c>
      <c r="R26" s="241" t="s">
        <v>1203</v>
      </c>
      <c r="S26" s="164">
        <v>4</v>
      </c>
      <c r="T26" s="164" t="s">
        <v>436</v>
      </c>
      <c r="U26" s="54" t="s">
        <v>802</v>
      </c>
    </row>
    <row r="27" spans="16:21" x14ac:dyDescent="0.25">
      <c r="P27" s="49" t="s">
        <v>1314</v>
      </c>
      <c r="Q27" s="42">
        <v>4</v>
      </c>
      <c r="R27" s="205" t="s">
        <v>1221</v>
      </c>
      <c r="S27" s="72">
        <v>7</v>
      </c>
      <c r="T27" s="72" t="s">
        <v>436</v>
      </c>
      <c r="U27" s="42" t="s">
        <v>802</v>
      </c>
    </row>
    <row r="28" spans="16:21" x14ac:dyDescent="0.25">
      <c r="P28" s="50" t="s">
        <v>1375</v>
      </c>
      <c r="Q28" s="54">
        <v>3</v>
      </c>
      <c r="R28" s="209" t="s">
        <v>1221</v>
      </c>
      <c r="S28" s="164">
        <v>10</v>
      </c>
      <c r="T28" s="164" t="s">
        <v>496</v>
      </c>
      <c r="U28" s="54" t="s">
        <v>802</v>
      </c>
    </row>
    <row r="29" spans="16:21" x14ac:dyDescent="0.25">
      <c r="P29" s="49" t="s">
        <v>1378</v>
      </c>
      <c r="Q29" s="42">
        <v>3</v>
      </c>
      <c r="R29" s="239" t="s">
        <v>1221</v>
      </c>
      <c r="S29" s="72">
        <v>13</v>
      </c>
      <c r="T29" s="9" t="s">
        <v>501</v>
      </c>
      <c r="U29" s="42" t="s">
        <v>802</v>
      </c>
    </row>
    <row r="30" spans="16:21" x14ac:dyDescent="0.25">
      <c r="P30" s="175" t="s">
        <v>1316</v>
      </c>
      <c r="Q30" s="105">
        <v>2</v>
      </c>
      <c r="R30" s="240" t="s">
        <v>1221</v>
      </c>
      <c r="S30" s="104">
        <v>16</v>
      </c>
      <c r="T30" s="104" t="s">
        <v>512</v>
      </c>
      <c r="U30" s="105" t="s">
        <v>802</v>
      </c>
    </row>
    <row r="32" spans="16:21" x14ac:dyDescent="0.25">
      <c r="P32" s="293" t="s">
        <v>1390</v>
      </c>
      <c r="Q32" s="335"/>
      <c r="R32" s="335"/>
      <c r="S32" s="335"/>
      <c r="T32" s="293"/>
      <c r="U32" s="293"/>
    </row>
    <row r="33" spans="16:21" x14ac:dyDescent="0.25">
      <c r="P33" s="43"/>
      <c r="Q33" s="335" t="s">
        <v>1383</v>
      </c>
      <c r="R33" s="335"/>
      <c r="S33" s="335"/>
      <c r="T33" s="42" t="s">
        <v>1384</v>
      </c>
      <c r="U33" s="42"/>
    </row>
    <row r="34" spans="16:21" x14ac:dyDescent="0.25">
      <c r="P34" s="65" t="s">
        <v>1359</v>
      </c>
      <c r="Q34" s="68" t="s">
        <v>302</v>
      </c>
      <c r="R34" s="68" t="s">
        <v>1385</v>
      </c>
      <c r="S34" s="68" t="s">
        <v>118</v>
      </c>
      <c r="T34" s="68" t="s">
        <v>1386</v>
      </c>
      <c r="U34" s="68" t="s">
        <v>770</v>
      </c>
    </row>
    <row r="35" spans="16:21" x14ac:dyDescent="0.25">
      <c r="P35" s="49" t="s">
        <v>1366</v>
      </c>
      <c r="Q35" s="42">
        <v>5</v>
      </c>
      <c r="R35" s="239" t="s">
        <v>1287</v>
      </c>
      <c r="S35" s="72" t="s">
        <v>106</v>
      </c>
      <c r="T35" s="72" t="s">
        <v>436</v>
      </c>
      <c r="U35" s="8" t="s">
        <v>772</v>
      </c>
    </row>
    <row r="36" spans="16:21" x14ac:dyDescent="0.25">
      <c r="P36" s="50" t="s">
        <v>1311</v>
      </c>
      <c r="Q36" s="54">
        <v>4</v>
      </c>
      <c r="R36" s="241" t="s">
        <v>1203</v>
      </c>
      <c r="S36" s="164">
        <v>5</v>
      </c>
      <c r="T36" s="164" t="s">
        <v>436</v>
      </c>
      <c r="U36" s="54" t="s">
        <v>772</v>
      </c>
    </row>
    <row r="37" spans="16:21" x14ac:dyDescent="0.25">
      <c r="P37" s="49" t="s">
        <v>1314</v>
      </c>
      <c r="Q37" s="42">
        <v>4</v>
      </c>
      <c r="R37" s="205" t="s">
        <v>1221</v>
      </c>
      <c r="S37" s="72">
        <v>7</v>
      </c>
      <c r="T37" s="72" t="s">
        <v>436</v>
      </c>
      <c r="U37" s="42" t="s">
        <v>772</v>
      </c>
    </row>
    <row r="38" spans="16:21" x14ac:dyDescent="0.25">
      <c r="P38" s="50" t="s">
        <v>1375</v>
      </c>
      <c r="Q38" s="54">
        <v>3</v>
      </c>
      <c r="R38" s="209" t="s">
        <v>1221</v>
      </c>
      <c r="S38" s="164">
        <v>9</v>
      </c>
      <c r="T38" s="10" t="s">
        <v>496</v>
      </c>
      <c r="U38" s="54" t="s">
        <v>772</v>
      </c>
    </row>
    <row r="39" spans="16:21" x14ac:dyDescent="0.25">
      <c r="P39" s="49" t="s">
        <v>1378</v>
      </c>
      <c r="Q39" s="42">
        <v>3</v>
      </c>
      <c r="R39" s="239" t="s">
        <v>1221</v>
      </c>
      <c r="S39" s="72">
        <v>11</v>
      </c>
      <c r="T39" s="9" t="s">
        <v>501</v>
      </c>
      <c r="U39" s="42" t="s">
        <v>772</v>
      </c>
    </row>
    <row r="40" spans="16:21" x14ac:dyDescent="0.25">
      <c r="P40" s="175" t="s">
        <v>1316</v>
      </c>
      <c r="Q40" s="105">
        <v>2</v>
      </c>
      <c r="R40" s="240" t="s">
        <v>1221</v>
      </c>
      <c r="S40" s="104">
        <v>13</v>
      </c>
      <c r="T40" s="104" t="s">
        <v>501</v>
      </c>
      <c r="U40" s="105" t="s">
        <v>772</v>
      </c>
    </row>
    <row r="42" spans="16:21" x14ac:dyDescent="0.25">
      <c r="P42" s="293" t="s">
        <v>1391</v>
      </c>
      <c r="Q42" s="335"/>
      <c r="R42" s="335"/>
      <c r="S42" s="335"/>
      <c r="T42" s="335"/>
      <c r="U42" s="293"/>
    </row>
    <row r="43" spans="16:21" x14ac:dyDescent="0.25">
      <c r="P43" s="43"/>
      <c r="Q43" s="335" t="s">
        <v>1383</v>
      </c>
      <c r="R43" s="335"/>
      <c r="S43" s="335"/>
      <c r="T43" s="143" t="s">
        <v>1384</v>
      </c>
      <c r="U43" s="42"/>
    </row>
    <row r="44" spans="16:21" x14ac:dyDescent="0.25">
      <c r="P44" s="65" t="s">
        <v>1359</v>
      </c>
      <c r="Q44" s="68" t="s">
        <v>302</v>
      </c>
      <c r="R44" s="68" t="s">
        <v>1385</v>
      </c>
      <c r="S44" s="68" t="s">
        <v>118</v>
      </c>
      <c r="T44" s="68" t="s">
        <v>1386</v>
      </c>
      <c r="U44" s="68" t="s">
        <v>770</v>
      </c>
    </row>
    <row r="45" spans="16:21" x14ac:dyDescent="0.25">
      <c r="P45" s="49" t="s">
        <v>1366</v>
      </c>
      <c r="Q45" s="42">
        <v>5</v>
      </c>
      <c r="R45" s="239" t="s">
        <v>1287</v>
      </c>
      <c r="S45" s="72" t="s">
        <v>1392</v>
      </c>
      <c r="T45" s="72" t="s">
        <v>436</v>
      </c>
      <c r="U45" s="8" t="s">
        <v>772</v>
      </c>
    </row>
    <row r="46" spans="16:21" x14ac:dyDescent="0.25">
      <c r="P46" s="50" t="s">
        <v>1311</v>
      </c>
      <c r="Q46" s="54">
        <v>4</v>
      </c>
      <c r="R46" s="241" t="s">
        <v>1203</v>
      </c>
      <c r="S46" s="164">
        <v>6</v>
      </c>
      <c r="T46" s="164" t="s">
        <v>436</v>
      </c>
      <c r="U46" s="54" t="s">
        <v>772</v>
      </c>
    </row>
    <row r="47" spans="16:21" x14ac:dyDescent="0.25">
      <c r="P47" s="49" t="s">
        <v>1314</v>
      </c>
      <c r="Q47" s="42">
        <v>4</v>
      </c>
      <c r="R47" s="205" t="s">
        <v>1221</v>
      </c>
      <c r="S47" s="72">
        <v>9</v>
      </c>
      <c r="T47" s="72" t="s">
        <v>496</v>
      </c>
      <c r="U47" s="42" t="s">
        <v>772</v>
      </c>
    </row>
    <row r="48" spans="16:21" x14ac:dyDescent="0.25">
      <c r="P48" s="50" t="s">
        <v>1375</v>
      </c>
      <c r="Q48" s="54">
        <v>3</v>
      </c>
      <c r="R48" s="209" t="s">
        <v>1221</v>
      </c>
      <c r="S48" s="164">
        <v>11</v>
      </c>
      <c r="T48" s="10" t="s">
        <v>501</v>
      </c>
      <c r="U48" s="54" t="s">
        <v>772</v>
      </c>
    </row>
    <row r="49" spans="16:21" x14ac:dyDescent="0.25">
      <c r="P49" s="49" t="s">
        <v>1378</v>
      </c>
      <c r="Q49" s="42">
        <v>3</v>
      </c>
      <c r="R49" s="239" t="s">
        <v>1221</v>
      </c>
      <c r="S49" s="72">
        <v>13</v>
      </c>
      <c r="T49" s="9" t="s">
        <v>501</v>
      </c>
      <c r="U49" s="42" t="s">
        <v>772</v>
      </c>
    </row>
    <row r="50" spans="16:21" x14ac:dyDescent="0.25">
      <c r="P50" s="175" t="s">
        <v>1316</v>
      </c>
      <c r="Q50" s="105">
        <v>2</v>
      </c>
      <c r="R50" s="240" t="s">
        <v>1221</v>
      </c>
      <c r="S50" s="104">
        <v>15</v>
      </c>
      <c r="T50" s="104" t="s">
        <v>512</v>
      </c>
      <c r="U50" s="105" t="s">
        <v>772</v>
      </c>
    </row>
    <row r="52" spans="16:21" x14ac:dyDescent="0.25">
      <c r="P52" s="293" t="s">
        <v>1393</v>
      </c>
      <c r="Q52" s="293"/>
      <c r="R52" s="293"/>
      <c r="S52" s="293"/>
      <c r="T52" s="293"/>
      <c r="U52" s="293"/>
    </row>
    <row r="53" spans="16:21" x14ac:dyDescent="0.25">
      <c r="P53" s="43"/>
      <c r="Q53" s="298" t="s">
        <v>1383</v>
      </c>
      <c r="R53" s="298"/>
      <c r="S53" s="298"/>
      <c r="T53" s="42" t="s">
        <v>1384</v>
      </c>
      <c r="U53" s="42"/>
    </row>
    <row r="54" spans="16:21" x14ac:dyDescent="0.25">
      <c r="P54" s="65" t="s">
        <v>1359</v>
      </c>
      <c r="Q54" s="68" t="s">
        <v>302</v>
      </c>
      <c r="R54" s="68" t="s">
        <v>1385</v>
      </c>
      <c r="S54" s="68" t="s">
        <v>118</v>
      </c>
      <c r="T54" s="68" t="s">
        <v>1386</v>
      </c>
      <c r="U54" s="68" t="s">
        <v>770</v>
      </c>
    </row>
    <row r="55" spans="16:21" x14ac:dyDescent="0.25">
      <c r="P55" s="49" t="s">
        <v>1366</v>
      </c>
      <c r="Q55" s="42">
        <v>5</v>
      </c>
      <c r="R55" s="239" t="s">
        <v>1287</v>
      </c>
      <c r="S55" s="72" t="s">
        <v>1394</v>
      </c>
      <c r="T55" s="72" t="s">
        <v>436</v>
      </c>
      <c r="U55" s="8" t="s">
        <v>772</v>
      </c>
    </row>
    <row r="56" spans="16:21" x14ac:dyDescent="0.25">
      <c r="P56" s="50" t="s">
        <v>1311</v>
      </c>
      <c r="Q56" s="54">
        <v>4</v>
      </c>
      <c r="R56" s="241" t="s">
        <v>1203</v>
      </c>
      <c r="S56" s="164">
        <v>3</v>
      </c>
      <c r="T56" s="164" t="s">
        <v>436</v>
      </c>
      <c r="U56" s="54" t="s">
        <v>772</v>
      </c>
    </row>
    <row r="57" spans="16:21" x14ac:dyDescent="0.25">
      <c r="P57" s="49" t="s">
        <v>1314</v>
      </c>
      <c r="Q57" s="42">
        <v>4</v>
      </c>
      <c r="R57" s="205" t="s">
        <v>1221</v>
      </c>
      <c r="S57" s="72">
        <v>5</v>
      </c>
      <c r="T57" s="72" t="s">
        <v>436</v>
      </c>
      <c r="U57" s="42" t="s">
        <v>772</v>
      </c>
    </row>
    <row r="58" spans="16:21" x14ac:dyDescent="0.25">
      <c r="P58" s="50" t="s">
        <v>1375</v>
      </c>
      <c r="Q58" s="54">
        <v>3</v>
      </c>
      <c r="R58" s="209" t="s">
        <v>1221</v>
      </c>
      <c r="S58" s="164">
        <v>7</v>
      </c>
      <c r="T58" s="164" t="s">
        <v>436</v>
      </c>
      <c r="U58" s="54" t="s">
        <v>772</v>
      </c>
    </row>
    <row r="59" spans="16:21" x14ac:dyDescent="0.25">
      <c r="P59" s="49" t="s">
        <v>1378</v>
      </c>
      <c r="Q59" s="42">
        <v>3</v>
      </c>
      <c r="R59" s="239" t="s">
        <v>1221</v>
      </c>
      <c r="S59" s="72">
        <v>9</v>
      </c>
      <c r="T59" s="72" t="s">
        <v>496</v>
      </c>
      <c r="U59" s="42" t="s">
        <v>772</v>
      </c>
    </row>
    <row r="60" spans="16:21" x14ac:dyDescent="0.25">
      <c r="P60" s="175" t="s">
        <v>1316</v>
      </c>
      <c r="Q60" s="105">
        <v>2</v>
      </c>
      <c r="R60" s="240" t="s">
        <v>1221</v>
      </c>
      <c r="S60" s="104">
        <v>11</v>
      </c>
      <c r="T60" s="104" t="s">
        <v>501</v>
      </c>
      <c r="U60" s="105" t="s">
        <v>772</v>
      </c>
    </row>
  </sheetData>
  <mergeCells count="17">
    <mergeCell ref="Q33:S33"/>
    <mergeCell ref="P42:U42"/>
    <mergeCell ref="Q43:S43"/>
    <mergeCell ref="P52:U52"/>
    <mergeCell ref="Q53:S53"/>
    <mergeCell ref="P32:U32"/>
    <mergeCell ref="B2:H2"/>
    <mergeCell ref="F3:G3"/>
    <mergeCell ref="J2:N2"/>
    <mergeCell ref="M3:N3"/>
    <mergeCell ref="J11:N11"/>
    <mergeCell ref="P2:U2"/>
    <mergeCell ref="Q3:S3"/>
    <mergeCell ref="P12:U12"/>
    <mergeCell ref="Q13:S13"/>
    <mergeCell ref="P22:U22"/>
    <mergeCell ref="Q23:S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"/>
  <sheetViews>
    <sheetView workbookViewId="0"/>
  </sheetViews>
  <sheetFormatPr defaultRowHeight="13.5" x14ac:dyDescent="0.25"/>
  <cols>
    <col min="1" max="1" width="9.140625" style="23"/>
    <col min="2" max="3" width="6.5703125" style="23" customWidth="1"/>
    <col min="4" max="4" width="6.42578125" style="23" customWidth="1"/>
    <col min="5" max="5" width="4.28515625" style="23" customWidth="1"/>
    <col min="6" max="8" width="5.42578125" style="23" customWidth="1"/>
    <col min="9" max="9" width="5.42578125" style="23" bestFit="1" customWidth="1"/>
    <col min="10" max="10" width="9.140625" style="23"/>
    <col min="11" max="11" width="10.7109375" style="23" bestFit="1" customWidth="1"/>
    <col min="12" max="12" width="6.5703125" style="23" customWidth="1"/>
    <col min="13" max="13" width="4.28515625" style="23" customWidth="1"/>
    <col min="14" max="15" width="5.42578125" style="23" customWidth="1"/>
    <col min="16" max="16" width="7.7109375" style="23" bestFit="1" customWidth="1"/>
    <col min="17" max="17" width="9.140625" style="23"/>
    <col min="18" max="18" width="3.5703125" style="23" customWidth="1"/>
    <col min="19" max="19" width="4.28515625" style="23" customWidth="1"/>
    <col min="20" max="20" width="8.28515625" style="23" customWidth="1"/>
    <col min="21" max="21" width="4.28515625" style="23" customWidth="1"/>
    <col min="22" max="23" width="5.42578125" style="23" customWidth="1"/>
    <col min="24" max="24" width="7.140625" style="23" bestFit="1" customWidth="1"/>
    <col min="25" max="16384" width="9.140625" style="23"/>
  </cols>
  <sheetData>
    <row r="1" spans="2:24" x14ac:dyDescent="0.25">
      <c r="R1" s="273"/>
      <c r="S1" s="273"/>
      <c r="T1" s="273"/>
      <c r="U1" s="273"/>
      <c r="V1" s="273"/>
      <c r="W1" s="273"/>
      <c r="X1" s="273"/>
    </row>
    <row r="2" spans="2:24" x14ac:dyDescent="0.25">
      <c r="B2" s="387" t="s">
        <v>1395</v>
      </c>
      <c r="C2" s="387"/>
      <c r="D2" s="387"/>
      <c r="E2" s="387"/>
      <c r="F2" s="387"/>
      <c r="G2" s="387"/>
      <c r="H2" s="387"/>
      <c r="I2" s="387"/>
      <c r="K2" s="387" t="s">
        <v>1406</v>
      </c>
      <c r="L2" s="387"/>
      <c r="M2" s="387"/>
      <c r="N2" s="387"/>
      <c r="O2" s="387"/>
      <c r="P2" s="387"/>
      <c r="R2" s="387" t="s">
        <v>1414</v>
      </c>
      <c r="S2" s="387"/>
      <c r="T2" s="387"/>
      <c r="U2" s="387"/>
      <c r="V2" s="387"/>
      <c r="W2" s="387"/>
      <c r="X2" s="387"/>
    </row>
    <row r="3" spans="2:24" x14ac:dyDescent="0.25">
      <c r="B3" s="229"/>
      <c r="C3" s="229"/>
      <c r="D3" s="229"/>
      <c r="E3" s="235"/>
      <c r="F3" s="235" t="s">
        <v>745</v>
      </c>
      <c r="G3" s="229" t="s">
        <v>93</v>
      </c>
      <c r="H3" s="229" t="s">
        <v>1384</v>
      </c>
      <c r="I3" s="229"/>
      <c r="K3" s="229"/>
      <c r="L3" s="229"/>
      <c r="M3" s="235"/>
      <c r="N3" s="235" t="s">
        <v>745</v>
      </c>
      <c r="O3" s="229" t="s">
        <v>93</v>
      </c>
      <c r="P3" s="229" t="s">
        <v>1407</v>
      </c>
      <c r="R3" s="229"/>
      <c r="S3" s="309" t="s">
        <v>1415</v>
      </c>
      <c r="T3" s="309"/>
      <c r="U3" s="309"/>
      <c r="V3" s="235" t="s">
        <v>745</v>
      </c>
      <c r="W3" s="229" t="s">
        <v>93</v>
      </c>
      <c r="X3" s="229" t="s">
        <v>1384</v>
      </c>
    </row>
    <row r="4" spans="2:24" x14ac:dyDescent="0.25">
      <c r="B4" s="230" t="s">
        <v>308</v>
      </c>
      <c r="C4" s="149" t="s">
        <v>730</v>
      </c>
      <c r="D4" s="149" t="s">
        <v>1396</v>
      </c>
      <c r="E4" s="149" t="s">
        <v>302</v>
      </c>
      <c r="F4" s="149" t="s">
        <v>748</v>
      </c>
      <c r="G4" s="68" t="s">
        <v>99</v>
      </c>
      <c r="H4" s="68" t="s">
        <v>1386</v>
      </c>
      <c r="I4" s="68" t="s">
        <v>770</v>
      </c>
      <c r="K4" s="230" t="s">
        <v>308</v>
      </c>
      <c r="L4" s="149" t="s">
        <v>1070</v>
      </c>
      <c r="M4" s="149" t="s">
        <v>302</v>
      </c>
      <c r="N4" s="149" t="s">
        <v>748</v>
      </c>
      <c r="O4" s="68" t="s">
        <v>99</v>
      </c>
      <c r="P4" s="68" t="s">
        <v>1408</v>
      </c>
      <c r="R4" s="390" t="s">
        <v>308</v>
      </c>
      <c r="S4" s="390"/>
      <c r="T4" s="149" t="s">
        <v>1416</v>
      </c>
      <c r="U4" s="149" t="s">
        <v>302</v>
      </c>
      <c r="V4" s="149" t="s">
        <v>748</v>
      </c>
      <c r="W4" s="68" t="s">
        <v>99</v>
      </c>
      <c r="X4" s="68" t="s">
        <v>17</v>
      </c>
    </row>
    <row r="5" spans="2:24" x14ac:dyDescent="0.25">
      <c r="B5" s="49" t="s">
        <v>1260</v>
      </c>
      <c r="C5" s="42" t="s">
        <v>1397</v>
      </c>
      <c r="D5" s="236" t="s">
        <v>1398</v>
      </c>
      <c r="E5" s="42">
        <v>4</v>
      </c>
      <c r="F5" s="9">
        <v>12</v>
      </c>
      <c r="G5" s="229">
        <v>8</v>
      </c>
      <c r="H5" s="165" t="s">
        <v>501</v>
      </c>
      <c r="I5" s="229" t="s">
        <v>772</v>
      </c>
      <c r="K5" s="49" t="s">
        <v>217</v>
      </c>
      <c r="L5" s="44" t="s">
        <v>218</v>
      </c>
      <c r="M5" s="42" t="s">
        <v>1409</v>
      </c>
      <c r="N5" s="9">
        <v>15</v>
      </c>
      <c r="O5" s="165" t="s">
        <v>1273</v>
      </c>
      <c r="P5" s="165" t="s">
        <v>1410</v>
      </c>
      <c r="R5" s="385" t="s">
        <v>1311</v>
      </c>
      <c r="S5" s="385"/>
      <c r="T5" s="42" t="s">
        <v>1417</v>
      </c>
      <c r="U5" s="42">
        <v>6</v>
      </c>
      <c r="V5" s="9" t="s">
        <v>1312</v>
      </c>
      <c r="W5" s="165">
        <v>6</v>
      </c>
      <c r="X5" s="165" t="s">
        <v>436</v>
      </c>
    </row>
    <row r="6" spans="2:24" x14ac:dyDescent="0.25">
      <c r="B6" s="50" t="s">
        <v>1261</v>
      </c>
      <c r="C6" s="237" t="s">
        <v>1397</v>
      </c>
      <c r="D6" s="238" t="s">
        <v>1399</v>
      </c>
      <c r="E6" s="164">
        <v>2</v>
      </c>
      <c r="F6" s="164">
        <v>12</v>
      </c>
      <c r="G6" s="54">
        <v>9</v>
      </c>
      <c r="H6" s="164" t="s">
        <v>501</v>
      </c>
      <c r="I6" s="54" t="s">
        <v>790</v>
      </c>
      <c r="K6" s="50" t="s">
        <v>211</v>
      </c>
      <c r="L6" s="242" t="s">
        <v>212</v>
      </c>
      <c r="M6" s="164">
        <v>7</v>
      </c>
      <c r="N6" s="164">
        <v>12</v>
      </c>
      <c r="O6" s="164" t="s">
        <v>106</v>
      </c>
      <c r="P6" s="164" t="s">
        <v>1411</v>
      </c>
      <c r="R6" s="391" t="s">
        <v>1314</v>
      </c>
      <c r="S6" s="391"/>
      <c r="T6" s="164" t="s">
        <v>1418</v>
      </c>
      <c r="U6" s="164">
        <v>5</v>
      </c>
      <c r="V6" s="164" t="s">
        <v>1315</v>
      </c>
      <c r="W6" s="164">
        <v>12</v>
      </c>
      <c r="X6" s="164" t="s">
        <v>501</v>
      </c>
    </row>
    <row r="7" spans="2:24" x14ac:dyDescent="0.25">
      <c r="B7" s="49" t="s">
        <v>1258</v>
      </c>
      <c r="C7" s="72" t="s">
        <v>1400</v>
      </c>
      <c r="D7" s="236" t="s">
        <v>1401</v>
      </c>
      <c r="E7" s="72">
        <v>4</v>
      </c>
      <c r="F7" s="72">
        <v>12</v>
      </c>
      <c r="G7" s="72" t="s">
        <v>1259</v>
      </c>
      <c r="H7" s="165" t="s">
        <v>507</v>
      </c>
      <c r="I7" s="229" t="s">
        <v>772</v>
      </c>
      <c r="K7" s="49" t="s">
        <v>210</v>
      </c>
      <c r="L7" s="243" t="s">
        <v>186</v>
      </c>
      <c r="M7" s="72">
        <v>7</v>
      </c>
      <c r="N7" s="72">
        <v>12</v>
      </c>
      <c r="O7" s="72" t="s">
        <v>53</v>
      </c>
      <c r="P7" s="165" t="s">
        <v>38</v>
      </c>
      <c r="R7" s="392" t="s">
        <v>1316</v>
      </c>
      <c r="S7" s="392"/>
      <c r="T7" s="73" t="s">
        <v>1419</v>
      </c>
      <c r="U7" s="73">
        <v>4</v>
      </c>
      <c r="V7" s="73" t="s">
        <v>1317</v>
      </c>
      <c r="W7" s="73">
        <v>18</v>
      </c>
      <c r="X7" s="73" t="s">
        <v>512</v>
      </c>
    </row>
    <row r="8" spans="2:24" x14ac:dyDescent="0.25">
      <c r="B8" s="50" t="s">
        <v>1248</v>
      </c>
      <c r="C8" s="164" t="s">
        <v>1397</v>
      </c>
      <c r="D8" s="238" t="s">
        <v>1398</v>
      </c>
      <c r="E8" s="164">
        <v>3</v>
      </c>
      <c r="F8" s="164">
        <v>12</v>
      </c>
      <c r="G8" s="164" t="s">
        <v>1257</v>
      </c>
      <c r="H8" s="164" t="s">
        <v>1402</v>
      </c>
      <c r="I8" s="54" t="s">
        <v>772</v>
      </c>
      <c r="K8" s="50" t="s">
        <v>213</v>
      </c>
      <c r="L8" s="244" t="s">
        <v>214</v>
      </c>
      <c r="M8" s="164">
        <v>7</v>
      </c>
      <c r="N8" s="164">
        <v>24</v>
      </c>
      <c r="O8" s="164">
        <v>2</v>
      </c>
      <c r="P8" s="164" t="s">
        <v>38</v>
      </c>
    </row>
    <row r="9" spans="2:24" x14ac:dyDescent="0.25">
      <c r="B9" s="49" t="s">
        <v>1255</v>
      </c>
      <c r="C9" s="72" t="s">
        <v>1400</v>
      </c>
      <c r="D9" s="239" t="s">
        <v>1403</v>
      </c>
      <c r="E9" s="72">
        <v>3</v>
      </c>
      <c r="F9" s="72">
        <v>15</v>
      </c>
      <c r="G9" s="72" t="s">
        <v>1256</v>
      </c>
      <c r="H9" s="165" t="s">
        <v>512</v>
      </c>
      <c r="I9" s="229" t="s">
        <v>790</v>
      </c>
      <c r="K9" s="245" t="s">
        <v>1274</v>
      </c>
      <c r="L9" s="246" t="s">
        <v>216</v>
      </c>
      <c r="M9" s="73" t="s">
        <v>1409</v>
      </c>
      <c r="N9" s="73">
        <v>18</v>
      </c>
      <c r="O9" s="73" t="s">
        <v>150</v>
      </c>
      <c r="P9" s="73" t="s">
        <v>1412</v>
      </c>
    </row>
    <row r="10" spans="2:24" ht="13.5" customHeight="1" x14ac:dyDescent="0.25">
      <c r="B10" s="175" t="s">
        <v>946</v>
      </c>
      <c r="C10" s="104" t="s">
        <v>1400</v>
      </c>
      <c r="D10" s="240" t="s">
        <v>1404</v>
      </c>
      <c r="E10" s="104">
        <v>2</v>
      </c>
      <c r="F10" s="104">
        <v>15</v>
      </c>
      <c r="G10" s="105">
        <v>15</v>
      </c>
      <c r="H10" s="104" t="s">
        <v>1405</v>
      </c>
      <c r="I10" s="105" t="s">
        <v>790</v>
      </c>
      <c r="K10" s="389" t="s">
        <v>1413</v>
      </c>
      <c r="L10" s="389"/>
      <c r="M10" s="389"/>
      <c r="N10" s="389"/>
      <c r="O10" s="389"/>
      <c r="P10" s="389"/>
    </row>
  </sheetData>
  <mergeCells count="9">
    <mergeCell ref="B2:I2"/>
    <mergeCell ref="K2:P2"/>
    <mergeCell ref="K10:P10"/>
    <mergeCell ref="R2:X2"/>
    <mergeCell ref="S3:U3"/>
    <mergeCell ref="R4:S4"/>
    <mergeCell ref="R5:S5"/>
    <mergeCell ref="R6:S6"/>
    <mergeCell ref="R7:S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zoomScale="150" zoomScaleNormal="150" workbookViewId="0"/>
  </sheetViews>
  <sheetFormatPr defaultRowHeight="13.5" x14ac:dyDescent="0.25"/>
  <cols>
    <col min="1" max="1" width="9.140625" style="23"/>
    <col min="2" max="2" width="4.42578125" style="23" bestFit="1" customWidth="1"/>
    <col min="3" max="5" width="7.42578125" style="23" customWidth="1"/>
    <col min="6" max="7" width="7.85546875" style="23" customWidth="1"/>
    <col min="8" max="8" width="5" style="23" customWidth="1"/>
    <col min="9" max="9" width="12.85546875" style="23" customWidth="1"/>
    <col min="10" max="10" width="9.140625" style="23"/>
    <col min="11" max="11" width="6" style="23" customWidth="1"/>
    <col min="12" max="12" width="13.28515625" style="23" customWidth="1"/>
    <col min="13" max="16384" width="9.140625" style="23"/>
  </cols>
  <sheetData>
    <row r="2" spans="2:12" x14ac:dyDescent="0.25">
      <c r="B2" s="293" t="s">
        <v>1420</v>
      </c>
      <c r="C2" s="293"/>
      <c r="D2" s="293"/>
      <c r="E2" s="293"/>
      <c r="F2" s="293"/>
      <c r="G2" s="293"/>
      <c r="H2" s="293"/>
      <c r="I2" s="293"/>
      <c r="K2" s="293" t="s">
        <v>1469</v>
      </c>
      <c r="L2" s="293"/>
    </row>
    <row r="3" spans="2:12" x14ac:dyDescent="0.25">
      <c r="B3" s="8"/>
      <c r="C3" s="298" t="s">
        <v>1421</v>
      </c>
      <c r="D3" s="298"/>
      <c r="E3" s="298"/>
      <c r="F3" s="229"/>
      <c r="G3" s="229" t="s">
        <v>1422</v>
      </c>
      <c r="H3" s="229"/>
      <c r="I3" s="229" t="s">
        <v>1340</v>
      </c>
      <c r="K3" s="109" t="s">
        <v>1470</v>
      </c>
      <c r="L3" s="110" t="s">
        <v>308</v>
      </c>
    </row>
    <row r="4" spans="2:12" x14ac:dyDescent="0.25">
      <c r="B4" s="68" t="s">
        <v>308</v>
      </c>
      <c r="C4" s="68" t="s">
        <v>1423</v>
      </c>
      <c r="D4" s="149" t="s">
        <v>1424</v>
      </c>
      <c r="E4" s="149" t="s">
        <v>1425</v>
      </c>
      <c r="F4" s="149" t="s">
        <v>1426</v>
      </c>
      <c r="G4" s="149" t="s">
        <v>1427</v>
      </c>
      <c r="H4" s="149" t="s">
        <v>1428</v>
      </c>
      <c r="I4" s="149" t="s">
        <v>1429</v>
      </c>
      <c r="K4" s="199" t="s">
        <v>1471</v>
      </c>
      <c r="L4" s="43" t="s">
        <v>1472</v>
      </c>
    </row>
    <row r="5" spans="2:12" x14ac:dyDescent="0.25">
      <c r="B5" s="247" t="s">
        <v>1199</v>
      </c>
      <c r="C5" s="249" t="s">
        <v>1430</v>
      </c>
      <c r="D5" s="249" t="s">
        <v>1431</v>
      </c>
      <c r="E5" s="249" t="s">
        <v>1432</v>
      </c>
      <c r="F5" s="249" t="s">
        <v>1433</v>
      </c>
      <c r="G5" s="249" t="s">
        <v>1434</v>
      </c>
      <c r="H5" s="393" t="s">
        <v>1435</v>
      </c>
      <c r="I5" s="393"/>
      <c r="K5" s="164" t="s">
        <v>1473</v>
      </c>
      <c r="L5" s="45" t="s">
        <v>1474</v>
      </c>
    </row>
    <row r="6" spans="2:12" x14ac:dyDescent="0.25">
      <c r="B6" s="200" t="s">
        <v>1178</v>
      </c>
      <c r="C6" s="250" t="s">
        <v>1430</v>
      </c>
      <c r="D6" s="250" t="s">
        <v>1430</v>
      </c>
      <c r="E6" s="250" t="s">
        <v>1431</v>
      </c>
      <c r="F6" s="250" t="s">
        <v>1436</v>
      </c>
      <c r="G6" s="250" t="s">
        <v>1437</v>
      </c>
      <c r="H6" s="251" t="s">
        <v>10</v>
      </c>
      <c r="I6" s="252" t="s">
        <v>1438</v>
      </c>
      <c r="K6" s="73" t="s">
        <v>1475</v>
      </c>
      <c r="L6" s="245" t="s">
        <v>1476</v>
      </c>
    </row>
    <row r="7" spans="2:12" x14ac:dyDescent="0.25">
      <c r="B7" s="247" t="s">
        <v>1296</v>
      </c>
      <c r="C7" s="249" t="s">
        <v>10</v>
      </c>
      <c r="D7" s="249" t="s">
        <v>10</v>
      </c>
      <c r="E7" s="249" t="s">
        <v>1439</v>
      </c>
      <c r="F7" s="249" t="s">
        <v>1440</v>
      </c>
      <c r="G7" s="249" t="s">
        <v>1441</v>
      </c>
      <c r="H7" s="253" t="s">
        <v>1442</v>
      </c>
      <c r="I7" s="254" t="s">
        <v>10</v>
      </c>
    </row>
    <row r="8" spans="2:12" x14ac:dyDescent="0.25">
      <c r="B8" s="200" t="s">
        <v>707</v>
      </c>
      <c r="C8" s="250" t="s">
        <v>1434</v>
      </c>
      <c r="D8" s="250" t="s">
        <v>1430</v>
      </c>
      <c r="E8" s="250" t="s">
        <v>1443</v>
      </c>
      <c r="F8" s="250" t="s">
        <v>1430</v>
      </c>
      <c r="G8" s="250" t="s">
        <v>1444</v>
      </c>
      <c r="H8" s="251" t="s">
        <v>10</v>
      </c>
      <c r="I8" s="252" t="s">
        <v>1445</v>
      </c>
      <c r="K8" s="293" t="s">
        <v>1477</v>
      </c>
      <c r="L8" s="293"/>
    </row>
    <row r="9" spans="2:12" x14ac:dyDescent="0.25">
      <c r="B9" s="247" t="s">
        <v>772</v>
      </c>
      <c r="C9" s="249" t="s">
        <v>1446</v>
      </c>
      <c r="D9" s="249" t="s">
        <v>1430</v>
      </c>
      <c r="E9" s="249" t="s">
        <v>10</v>
      </c>
      <c r="F9" s="249" t="s">
        <v>1430</v>
      </c>
      <c r="G9" s="249" t="s">
        <v>1444</v>
      </c>
      <c r="H9" s="394" t="s">
        <v>1447</v>
      </c>
      <c r="I9" s="395"/>
      <c r="K9" s="109" t="s">
        <v>1470</v>
      </c>
      <c r="L9" s="110" t="s">
        <v>308</v>
      </c>
    </row>
    <row r="10" spans="2:12" x14ac:dyDescent="0.25">
      <c r="B10" s="200" t="s">
        <v>1204</v>
      </c>
      <c r="C10" s="250" t="s">
        <v>1448</v>
      </c>
      <c r="D10" s="250" t="s">
        <v>1449</v>
      </c>
      <c r="E10" s="250" t="s">
        <v>1450</v>
      </c>
      <c r="F10" s="250" t="s">
        <v>1451</v>
      </c>
      <c r="G10" s="250" t="s">
        <v>1443</v>
      </c>
      <c r="H10" s="396" t="s">
        <v>1452</v>
      </c>
      <c r="I10" s="397"/>
      <c r="K10" s="199" t="s">
        <v>1478</v>
      </c>
      <c r="L10" s="43" t="s">
        <v>1479</v>
      </c>
    </row>
    <row r="11" spans="2:12" x14ac:dyDescent="0.25">
      <c r="B11" s="247" t="s">
        <v>1223</v>
      </c>
      <c r="C11" s="249" t="s">
        <v>10</v>
      </c>
      <c r="D11" s="249" t="s">
        <v>1453</v>
      </c>
      <c r="E11" s="249" t="s">
        <v>1431</v>
      </c>
      <c r="F11" s="249" t="s">
        <v>1454</v>
      </c>
      <c r="G11" s="249" t="s">
        <v>1455</v>
      </c>
      <c r="H11" s="394" t="s">
        <v>1456</v>
      </c>
      <c r="I11" s="395"/>
      <c r="K11" s="164" t="s">
        <v>1480</v>
      </c>
      <c r="L11" s="45" t="s">
        <v>1481</v>
      </c>
    </row>
    <row r="12" spans="2:12" x14ac:dyDescent="0.25">
      <c r="B12" s="200" t="s">
        <v>1184</v>
      </c>
      <c r="C12" s="250" t="s">
        <v>10</v>
      </c>
      <c r="D12" s="250" t="s">
        <v>1446</v>
      </c>
      <c r="E12" s="250" t="s">
        <v>1437</v>
      </c>
      <c r="F12" s="250" t="s">
        <v>1457</v>
      </c>
      <c r="G12" s="250" t="s">
        <v>1454</v>
      </c>
      <c r="H12" s="396" t="s">
        <v>1458</v>
      </c>
      <c r="I12" s="397"/>
      <c r="K12" s="73" t="s">
        <v>1482</v>
      </c>
      <c r="L12" s="245" t="s">
        <v>1483</v>
      </c>
    </row>
    <row r="13" spans="2:12" x14ac:dyDescent="0.25">
      <c r="B13" s="247" t="s">
        <v>705</v>
      </c>
      <c r="C13" s="249" t="s">
        <v>10</v>
      </c>
      <c r="D13" s="249" t="s">
        <v>10</v>
      </c>
      <c r="E13" s="249" t="s">
        <v>1459</v>
      </c>
      <c r="F13" s="249" t="s">
        <v>1460</v>
      </c>
      <c r="G13" s="249" t="s">
        <v>1451</v>
      </c>
      <c r="H13" s="394" t="s">
        <v>1461</v>
      </c>
      <c r="I13" s="395"/>
    </row>
    <row r="14" spans="2:12" x14ac:dyDescent="0.25">
      <c r="B14" s="200" t="s">
        <v>1225</v>
      </c>
      <c r="C14" s="250" t="s">
        <v>1462</v>
      </c>
      <c r="D14" s="250" t="s">
        <v>1463</v>
      </c>
      <c r="E14" s="250" t="s">
        <v>1464</v>
      </c>
      <c r="F14" s="250" t="s">
        <v>1463</v>
      </c>
      <c r="G14" s="250" t="s">
        <v>1436</v>
      </c>
      <c r="H14" s="396" t="s">
        <v>1465</v>
      </c>
      <c r="I14" s="397"/>
      <c r="K14" s="293" t="s">
        <v>1484</v>
      </c>
      <c r="L14" s="293"/>
    </row>
    <row r="15" spans="2:12" x14ac:dyDescent="0.25">
      <c r="B15" s="248" t="s">
        <v>1313</v>
      </c>
      <c r="C15" s="255" t="s">
        <v>10</v>
      </c>
      <c r="D15" s="255" t="s">
        <v>10</v>
      </c>
      <c r="E15" s="255" t="s">
        <v>10</v>
      </c>
      <c r="F15" s="255" t="s">
        <v>1466</v>
      </c>
      <c r="G15" s="255" t="s">
        <v>1467</v>
      </c>
      <c r="H15" s="398" t="s">
        <v>1468</v>
      </c>
      <c r="I15" s="399"/>
      <c r="K15" s="110" t="s">
        <v>1470</v>
      </c>
      <c r="L15" s="110" t="s">
        <v>1485</v>
      </c>
    </row>
    <row r="16" spans="2:12" x14ac:dyDescent="0.25">
      <c r="K16" s="199" t="s">
        <v>1486</v>
      </c>
      <c r="L16" s="44" t="s">
        <v>164</v>
      </c>
    </row>
    <row r="17" spans="11:12" x14ac:dyDescent="0.25">
      <c r="K17" s="256" t="s">
        <v>1487</v>
      </c>
      <c r="L17" s="75" t="s">
        <v>272</v>
      </c>
    </row>
    <row r="18" spans="11:12" x14ac:dyDescent="0.25">
      <c r="K18" s="199" t="s">
        <v>1488</v>
      </c>
      <c r="L18" s="44" t="s">
        <v>249</v>
      </c>
    </row>
    <row r="19" spans="11:12" x14ac:dyDescent="0.25">
      <c r="K19" s="256" t="s">
        <v>1489</v>
      </c>
      <c r="L19" s="46" t="s">
        <v>218</v>
      </c>
    </row>
    <row r="20" spans="11:12" x14ac:dyDescent="0.25">
      <c r="K20" s="199" t="s">
        <v>1490</v>
      </c>
      <c r="L20" s="44" t="s">
        <v>1091</v>
      </c>
    </row>
    <row r="21" spans="11:12" x14ac:dyDescent="0.25">
      <c r="K21" s="256" t="s">
        <v>1491</v>
      </c>
      <c r="L21" s="46" t="s">
        <v>1076</v>
      </c>
    </row>
    <row r="22" spans="11:12" x14ac:dyDescent="0.25">
      <c r="K22" s="73" t="s">
        <v>1492</v>
      </c>
      <c r="L22" s="66" t="s">
        <v>1109</v>
      </c>
    </row>
    <row r="24" spans="11:12" x14ac:dyDescent="0.25">
      <c r="K24" s="293" t="s">
        <v>1493</v>
      </c>
      <c r="L24" s="293"/>
    </row>
    <row r="25" spans="11:12" x14ac:dyDescent="0.25">
      <c r="K25" s="110" t="s">
        <v>1470</v>
      </c>
      <c r="L25" s="110" t="s">
        <v>1485</v>
      </c>
    </row>
    <row r="26" spans="11:12" x14ac:dyDescent="0.25">
      <c r="K26" s="199" t="s">
        <v>1494</v>
      </c>
      <c r="L26" s="76" t="s">
        <v>1495</v>
      </c>
    </row>
    <row r="27" spans="11:12" x14ac:dyDescent="0.25">
      <c r="K27" s="256" t="s">
        <v>1496</v>
      </c>
      <c r="L27" s="46" t="s">
        <v>1497</v>
      </c>
    </row>
    <row r="28" spans="11:12" x14ac:dyDescent="0.25">
      <c r="K28" s="199" t="s">
        <v>1498</v>
      </c>
      <c r="L28" s="44" t="s">
        <v>1499</v>
      </c>
    </row>
    <row r="29" spans="11:12" x14ac:dyDescent="0.25">
      <c r="K29" s="256" t="s">
        <v>1500</v>
      </c>
      <c r="L29" s="46" t="s">
        <v>1501</v>
      </c>
    </row>
    <row r="30" spans="11:12" x14ac:dyDescent="0.25">
      <c r="K30" s="199" t="s">
        <v>1502</v>
      </c>
      <c r="L30" s="44" t="s">
        <v>1503</v>
      </c>
    </row>
    <row r="31" spans="11:12" x14ac:dyDescent="0.25">
      <c r="K31" s="104" t="s">
        <v>1475</v>
      </c>
      <c r="L31" s="257" t="s">
        <v>1504</v>
      </c>
    </row>
  </sheetData>
  <mergeCells count="14">
    <mergeCell ref="K24:L24"/>
    <mergeCell ref="H12:I12"/>
    <mergeCell ref="H13:I13"/>
    <mergeCell ref="H14:I14"/>
    <mergeCell ref="H15:I15"/>
    <mergeCell ref="K2:L2"/>
    <mergeCell ref="K8:L8"/>
    <mergeCell ref="K14:L14"/>
    <mergeCell ref="B2:I2"/>
    <mergeCell ref="C3:E3"/>
    <mergeCell ref="H5:I5"/>
    <mergeCell ref="H9:I9"/>
    <mergeCell ref="H10:I10"/>
    <mergeCell ref="H11:I1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4"/>
  <sheetViews>
    <sheetView workbookViewId="0"/>
  </sheetViews>
  <sheetFormatPr defaultRowHeight="13.5" x14ac:dyDescent="0.25"/>
  <cols>
    <col min="1" max="1" width="9.140625" style="23"/>
    <col min="2" max="2" width="6" style="23" customWidth="1"/>
    <col min="3" max="3" width="23" style="23" customWidth="1"/>
    <col min="4" max="4" width="9.140625" style="23"/>
    <col min="5" max="5" width="6" style="23" customWidth="1"/>
    <col min="6" max="6" width="23" style="23" customWidth="1"/>
    <col min="7" max="7" width="9.140625" style="23"/>
    <col min="8" max="8" width="6" style="23" customWidth="1"/>
    <col min="9" max="9" width="23" style="23" customWidth="1"/>
    <col min="10" max="10" width="9.140625" style="23"/>
    <col min="11" max="11" width="6" style="23" customWidth="1"/>
    <col min="12" max="12" width="23" style="23" customWidth="1"/>
    <col min="13" max="13" width="9.140625" style="23"/>
    <col min="14" max="14" width="5.140625" style="23" customWidth="1"/>
    <col min="15" max="15" width="35.85546875" style="23" customWidth="1"/>
    <col min="16" max="16" width="9.140625" style="23"/>
    <col min="17" max="17" width="6" style="23" customWidth="1"/>
    <col min="18" max="18" width="23" style="23" customWidth="1"/>
    <col min="19" max="16384" width="9.140625" style="23"/>
  </cols>
  <sheetData>
    <row r="2" spans="2:18" x14ac:dyDescent="0.25">
      <c r="B2" s="293" t="s">
        <v>1505</v>
      </c>
      <c r="C2" s="293"/>
    </row>
    <row r="3" spans="2:18" x14ac:dyDescent="0.25">
      <c r="B3" s="109" t="s">
        <v>1470</v>
      </c>
      <c r="C3" s="110" t="s">
        <v>308</v>
      </c>
      <c r="E3" s="293" t="s">
        <v>1518</v>
      </c>
      <c r="F3" s="293"/>
    </row>
    <row r="4" spans="2:18" x14ac:dyDescent="0.25">
      <c r="B4" s="199" t="s">
        <v>1506</v>
      </c>
      <c r="C4" s="43" t="s">
        <v>715</v>
      </c>
      <c r="E4" s="109" t="s">
        <v>1470</v>
      </c>
      <c r="F4" s="110" t="s">
        <v>308</v>
      </c>
    </row>
    <row r="5" spans="2:18" x14ac:dyDescent="0.25">
      <c r="B5" s="256" t="s">
        <v>1507</v>
      </c>
      <c r="C5" s="45" t="s">
        <v>1508</v>
      </c>
      <c r="E5" s="199" t="s">
        <v>1527</v>
      </c>
      <c r="F5" s="49" t="s">
        <v>1519</v>
      </c>
    </row>
    <row r="6" spans="2:18" x14ac:dyDescent="0.25">
      <c r="B6" s="199" t="s">
        <v>1509</v>
      </c>
      <c r="C6" s="49" t="s">
        <v>1510</v>
      </c>
      <c r="E6" s="256" t="s">
        <v>1528</v>
      </c>
      <c r="F6" s="50" t="s">
        <v>1520</v>
      </c>
    </row>
    <row r="7" spans="2:18" x14ac:dyDescent="0.25">
      <c r="B7" s="256" t="s">
        <v>1511</v>
      </c>
      <c r="C7" s="45" t="s">
        <v>717</v>
      </c>
      <c r="E7" s="199" t="s">
        <v>1529</v>
      </c>
      <c r="F7" s="49" t="s">
        <v>1521</v>
      </c>
    </row>
    <row r="8" spans="2:18" x14ac:dyDescent="0.25">
      <c r="B8" s="199" t="s">
        <v>1512</v>
      </c>
      <c r="C8" s="43" t="s">
        <v>718</v>
      </c>
      <c r="E8" s="256" t="s">
        <v>1530</v>
      </c>
      <c r="F8" s="45" t="s">
        <v>1522</v>
      </c>
    </row>
    <row r="9" spans="2:18" x14ac:dyDescent="0.25">
      <c r="B9" s="256" t="s">
        <v>1513</v>
      </c>
      <c r="C9" s="45" t="s">
        <v>1514</v>
      </c>
      <c r="E9" s="199" t="s">
        <v>1531</v>
      </c>
      <c r="F9" s="43" t="s">
        <v>1523</v>
      </c>
    </row>
    <row r="10" spans="2:18" x14ac:dyDescent="0.25">
      <c r="B10" s="72" t="s">
        <v>1515</v>
      </c>
      <c r="C10" s="43" t="s">
        <v>1516</v>
      </c>
      <c r="E10" s="256" t="s">
        <v>1532</v>
      </c>
      <c r="F10" s="50" t="s">
        <v>1524</v>
      </c>
    </row>
    <row r="11" spans="2:18" x14ac:dyDescent="0.25">
      <c r="B11" s="104" t="s">
        <v>1517</v>
      </c>
      <c r="C11" s="115" t="s">
        <v>270</v>
      </c>
      <c r="E11" s="258" t="s">
        <v>1533</v>
      </c>
      <c r="F11" s="245" t="s">
        <v>1525</v>
      </c>
    </row>
    <row r="12" spans="2:18" ht="27" customHeight="1" x14ac:dyDescent="0.25">
      <c r="E12" s="389" t="s">
        <v>1526</v>
      </c>
      <c r="F12" s="389"/>
    </row>
    <row r="14" spans="2:18" x14ac:dyDescent="0.25">
      <c r="B14" s="293" t="s">
        <v>1576</v>
      </c>
      <c r="C14" s="293"/>
      <c r="E14" s="293" t="s">
        <v>1575</v>
      </c>
      <c r="F14" s="293"/>
      <c r="H14" s="293" t="s">
        <v>1622</v>
      </c>
      <c r="I14" s="293"/>
      <c r="K14" s="293" t="s">
        <v>1673</v>
      </c>
      <c r="L14" s="293"/>
      <c r="Q14" s="293" t="s">
        <v>1771</v>
      </c>
      <c r="R14" s="293"/>
    </row>
    <row r="15" spans="2:18" x14ac:dyDescent="0.25">
      <c r="B15" s="109" t="s">
        <v>1470</v>
      </c>
      <c r="C15" s="110" t="s">
        <v>308</v>
      </c>
      <c r="E15" s="109" t="s">
        <v>1470</v>
      </c>
      <c r="F15" s="110" t="s">
        <v>308</v>
      </c>
      <c r="H15" s="109" t="s">
        <v>1470</v>
      </c>
      <c r="I15" s="110" t="s">
        <v>308</v>
      </c>
      <c r="K15" s="8" t="s">
        <v>133</v>
      </c>
      <c r="L15" s="8" t="s">
        <v>1670</v>
      </c>
      <c r="Q15" s="109" t="s">
        <v>1470</v>
      </c>
      <c r="R15" s="110" t="s">
        <v>308</v>
      </c>
    </row>
    <row r="16" spans="2:18" x14ac:dyDescent="0.25">
      <c r="B16" s="72" t="s">
        <v>1577</v>
      </c>
      <c r="C16" s="259" t="s">
        <v>1578</v>
      </c>
      <c r="E16" s="199" t="s">
        <v>1534</v>
      </c>
      <c r="F16" s="259" t="s">
        <v>1535</v>
      </c>
      <c r="H16" s="199" t="s">
        <v>1577</v>
      </c>
      <c r="I16" s="48" t="s">
        <v>1623</v>
      </c>
      <c r="K16" s="68" t="s">
        <v>97</v>
      </c>
      <c r="L16" s="68" t="s">
        <v>1671</v>
      </c>
      <c r="Q16" s="72" t="s">
        <v>1733</v>
      </c>
      <c r="R16" s="48" t="s">
        <v>1734</v>
      </c>
    </row>
    <row r="17" spans="2:18" x14ac:dyDescent="0.25">
      <c r="B17" s="72" t="s">
        <v>1579</v>
      </c>
      <c r="C17" s="259" t="s">
        <v>1580</v>
      </c>
      <c r="E17" s="199" t="s">
        <v>1557</v>
      </c>
      <c r="F17" s="259" t="s">
        <v>1536</v>
      </c>
      <c r="H17" s="199" t="s">
        <v>1579</v>
      </c>
      <c r="I17" s="43" t="s">
        <v>1624</v>
      </c>
      <c r="K17" s="30" t="s">
        <v>1674</v>
      </c>
      <c r="L17" s="154" t="s">
        <v>55</v>
      </c>
      <c r="Q17" s="72" t="s">
        <v>1735</v>
      </c>
      <c r="R17" s="48" t="s">
        <v>1736</v>
      </c>
    </row>
    <row r="18" spans="2:18" x14ac:dyDescent="0.25">
      <c r="B18" s="164" t="s">
        <v>1581</v>
      </c>
      <c r="C18" s="265" t="s">
        <v>1582</v>
      </c>
      <c r="E18" s="256" t="s">
        <v>1558</v>
      </c>
      <c r="F18" s="260" t="s">
        <v>1537</v>
      </c>
      <c r="H18" s="256" t="s">
        <v>1625</v>
      </c>
      <c r="I18" s="59" t="s">
        <v>1626</v>
      </c>
      <c r="K18" s="31" t="s">
        <v>530</v>
      </c>
      <c r="L18" s="10">
        <v>3</v>
      </c>
      <c r="Q18" s="164" t="s">
        <v>1737</v>
      </c>
      <c r="R18" s="47" t="s">
        <v>1738</v>
      </c>
    </row>
    <row r="19" spans="2:18" x14ac:dyDescent="0.25">
      <c r="B19" s="164" t="s">
        <v>35</v>
      </c>
      <c r="C19" s="265" t="s">
        <v>1583</v>
      </c>
      <c r="E19" s="256" t="s">
        <v>1559</v>
      </c>
      <c r="F19" s="260" t="s">
        <v>1538</v>
      </c>
      <c r="H19" s="256" t="s">
        <v>1647</v>
      </c>
      <c r="I19" s="45" t="s">
        <v>1627</v>
      </c>
      <c r="K19" s="9" t="s">
        <v>1672</v>
      </c>
      <c r="L19" s="9">
        <v>2</v>
      </c>
      <c r="Q19" s="164" t="s">
        <v>1739</v>
      </c>
      <c r="R19" s="47" t="s">
        <v>1740</v>
      </c>
    </row>
    <row r="20" spans="2:18" x14ac:dyDescent="0.25">
      <c r="B20" s="72" t="s">
        <v>1604</v>
      </c>
      <c r="C20" s="259" t="s">
        <v>1584</v>
      </c>
      <c r="E20" s="199" t="s">
        <v>1560</v>
      </c>
      <c r="F20" s="259" t="s">
        <v>1539</v>
      </c>
      <c r="H20" s="199" t="s">
        <v>1648</v>
      </c>
      <c r="I20" s="49" t="s">
        <v>1628</v>
      </c>
      <c r="K20" s="104" t="s">
        <v>692</v>
      </c>
      <c r="L20" s="104">
        <v>1</v>
      </c>
      <c r="Q20" s="72" t="s">
        <v>1741</v>
      </c>
      <c r="R20" s="48" t="s">
        <v>1742</v>
      </c>
    </row>
    <row r="21" spans="2:18" ht="14.25" x14ac:dyDescent="0.3">
      <c r="B21" s="72" t="s">
        <v>1605</v>
      </c>
      <c r="C21" s="259" t="s">
        <v>1585</v>
      </c>
      <c r="E21" s="261" t="s">
        <v>1561</v>
      </c>
      <c r="F21" s="262" t="s">
        <v>1540</v>
      </c>
      <c r="H21" s="199" t="s">
        <v>1649</v>
      </c>
      <c r="I21" s="56" t="s">
        <v>1629</v>
      </c>
      <c r="Q21" s="72" t="s">
        <v>1743</v>
      </c>
      <c r="R21" s="48" t="s">
        <v>1744</v>
      </c>
    </row>
    <row r="22" spans="2:18" ht="14.25" x14ac:dyDescent="0.3">
      <c r="B22" s="164" t="s">
        <v>1606</v>
      </c>
      <c r="C22" s="265" t="s">
        <v>1586</v>
      </c>
      <c r="E22" s="263" t="s">
        <v>1562</v>
      </c>
      <c r="F22" s="264" t="s">
        <v>1541</v>
      </c>
      <c r="H22" s="256" t="s">
        <v>1650</v>
      </c>
      <c r="I22" s="45" t="s">
        <v>1630</v>
      </c>
      <c r="K22" s="293" t="s">
        <v>1675</v>
      </c>
      <c r="L22" s="293"/>
      <c r="Q22" s="164" t="s">
        <v>1559</v>
      </c>
      <c r="R22" s="47" t="s">
        <v>1745</v>
      </c>
    </row>
    <row r="23" spans="2:18" ht="14.25" x14ac:dyDescent="0.3">
      <c r="B23" s="164" t="s">
        <v>1607</v>
      </c>
      <c r="C23" s="265" t="s">
        <v>1587</v>
      </c>
      <c r="E23" s="263" t="s">
        <v>1563</v>
      </c>
      <c r="F23" s="264" t="s">
        <v>1542</v>
      </c>
      <c r="H23" s="256" t="s">
        <v>1651</v>
      </c>
      <c r="I23" s="45" t="s">
        <v>1631</v>
      </c>
      <c r="K23" s="109" t="s">
        <v>1470</v>
      </c>
      <c r="L23" s="110" t="s">
        <v>308</v>
      </c>
      <c r="Q23" s="164" t="s">
        <v>1746</v>
      </c>
      <c r="R23" s="265" t="s">
        <v>1747</v>
      </c>
    </row>
    <row r="24" spans="2:18" x14ac:dyDescent="0.25">
      <c r="B24" s="72" t="s">
        <v>1608</v>
      </c>
      <c r="C24" s="259" t="s">
        <v>1588</v>
      </c>
      <c r="E24" s="261" t="s">
        <v>1564</v>
      </c>
      <c r="F24" s="259" t="s">
        <v>1543</v>
      </c>
      <c r="H24" s="199" t="s">
        <v>1652</v>
      </c>
      <c r="I24" s="49" t="s">
        <v>1632</v>
      </c>
      <c r="K24" s="72" t="s">
        <v>1676</v>
      </c>
      <c r="L24" s="48" t="s">
        <v>1624</v>
      </c>
      <c r="Q24" s="72" t="s">
        <v>1748</v>
      </c>
      <c r="R24" s="259" t="s">
        <v>1749</v>
      </c>
    </row>
    <row r="25" spans="2:18" x14ac:dyDescent="0.25">
      <c r="B25" s="72" t="s">
        <v>1609</v>
      </c>
      <c r="C25" s="259" t="s">
        <v>1589</v>
      </c>
      <c r="E25" s="261" t="s">
        <v>1565</v>
      </c>
      <c r="F25" s="259" t="s">
        <v>1544</v>
      </c>
      <c r="H25" s="199" t="s">
        <v>1653</v>
      </c>
      <c r="I25" s="49" t="s">
        <v>1633</v>
      </c>
      <c r="K25" s="72" t="s">
        <v>1677</v>
      </c>
      <c r="L25" s="48" t="s">
        <v>370</v>
      </c>
      <c r="Q25" s="72" t="s">
        <v>1529</v>
      </c>
      <c r="R25" s="259" t="s">
        <v>1750</v>
      </c>
    </row>
    <row r="26" spans="2:18" x14ac:dyDescent="0.25">
      <c r="B26" s="164" t="s">
        <v>1610</v>
      </c>
      <c r="C26" s="265" t="s">
        <v>1590</v>
      </c>
      <c r="E26" s="263" t="s">
        <v>1566</v>
      </c>
      <c r="F26" s="265" t="s">
        <v>1545</v>
      </c>
      <c r="H26" s="256" t="s">
        <v>1654</v>
      </c>
      <c r="I26" s="50" t="s">
        <v>1634</v>
      </c>
      <c r="K26" s="164" t="s">
        <v>1686</v>
      </c>
      <c r="L26" s="47" t="s">
        <v>1627</v>
      </c>
      <c r="Q26" s="164" t="s">
        <v>1512</v>
      </c>
      <c r="R26" s="265" t="s">
        <v>1751</v>
      </c>
    </row>
    <row r="27" spans="2:18" x14ac:dyDescent="0.25">
      <c r="B27" s="164" t="s">
        <v>1611</v>
      </c>
      <c r="C27" s="265" t="s">
        <v>1591</v>
      </c>
      <c r="E27" s="263" t="s">
        <v>1567</v>
      </c>
      <c r="F27" s="265" t="s">
        <v>1546</v>
      </c>
      <c r="H27" s="256" t="s">
        <v>1655</v>
      </c>
      <c r="I27" s="45" t="s">
        <v>1635</v>
      </c>
      <c r="K27" s="164" t="s">
        <v>1687</v>
      </c>
      <c r="L27" s="47" t="s">
        <v>376</v>
      </c>
      <c r="Q27" s="164" t="s">
        <v>1752</v>
      </c>
      <c r="R27" s="265" t="s">
        <v>1753</v>
      </c>
    </row>
    <row r="28" spans="2:18" x14ac:dyDescent="0.25">
      <c r="B28" s="72" t="s">
        <v>1612</v>
      </c>
      <c r="C28" s="259" t="s">
        <v>1592</v>
      </c>
      <c r="E28" s="261" t="s">
        <v>1568</v>
      </c>
      <c r="F28" s="259" t="s">
        <v>1547</v>
      </c>
      <c r="H28" s="199" t="s">
        <v>1656</v>
      </c>
      <c r="I28" s="56" t="s">
        <v>1636</v>
      </c>
      <c r="K28" s="72" t="s">
        <v>1688</v>
      </c>
      <c r="L28" s="48" t="s">
        <v>1638</v>
      </c>
      <c r="Q28" s="72" t="s">
        <v>1754</v>
      </c>
      <c r="R28" s="259" t="s">
        <v>1755</v>
      </c>
    </row>
    <row r="29" spans="2:18" x14ac:dyDescent="0.25">
      <c r="B29" s="72" t="s">
        <v>1613</v>
      </c>
      <c r="C29" s="259" t="s">
        <v>1151</v>
      </c>
      <c r="E29" s="261" t="s">
        <v>1569</v>
      </c>
      <c r="F29" s="259" t="s">
        <v>1548</v>
      </c>
      <c r="H29" s="199" t="s">
        <v>1657</v>
      </c>
      <c r="I29" s="43" t="s">
        <v>1637</v>
      </c>
      <c r="K29" s="72" t="s">
        <v>1689</v>
      </c>
      <c r="L29" s="48" t="s">
        <v>1678</v>
      </c>
      <c r="Q29" s="72" t="s">
        <v>1756</v>
      </c>
      <c r="R29" s="259" t="s">
        <v>1757</v>
      </c>
    </row>
    <row r="30" spans="2:18" x14ac:dyDescent="0.25">
      <c r="B30" s="164" t="s">
        <v>1614</v>
      </c>
      <c r="C30" s="265" t="s">
        <v>1593</v>
      </c>
      <c r="E30" s="263" t="s">
        <v>1570</v>
      </c>
      <c r="F30" s="265" t="s">
        <v>1549</v>
      </c>
      <c r="H30" s="256" t="s">
        <v>1658</v>
      </c>
      <c r="I30" s="50" t="s">
        <v>376</v>
      </c>
      <c r="K30" s="164" t="s">
        <v>1690</v>
      </c>
      <c r="L30" s="265" t="s">
        <v>1679</v>
      </c>
      <c r="Q30" s="164" t="s">
        <v>1758</v>
      </c>
      <c r="R30" s="265" t="s">
        <v>1759</v>
      </c>
    </row>
    <row r="31" spans="2:18" x14ac:dyDescent="0.25">
      <c r="B31" s="164" t="s">
        <v>1615</v>
      </c>
      <c r="C31" s="265" t="s">
        <v>1594</v>
      </c>
      <c r="E31" s="263" t="s">
        <v>1571</v>
      </c>
      <c r="F31" s="265" t="s">
        <v>1550</v>
      </c>
      <c r="H31" s="256" t="s">
        <v>1659</v>
      </c>
      <c r="I31" s="45" t="s">
        <v>1638</v>
      </c>
      <c r="K31" s="164" t="s">
        <v>1691</v>
      </c>
      <c r="L31" s="47" t="s">
        <v>1640</v>
      </c>
      <c r="Q31" s="164" t="s">
        <v>1760</v>
      </c>
      <c r="R31" s="47" t="s">
        <v>1761</v>
      </c>
    </row>
    <row r="32" spans="2:18" x14ac:dyDescent="0.25">
      <c r="B32" s="72" t="s">
        <v>1616</v>
      </c>
      <c r="C32" s="259" t="s">
        <v>1595</v>
      </c>
      <c r="E32" s="261" t="s">
        <v>1572</v>
      </c>
      <c r="F32" s="259" t="s">
        <v>1551</v>
      </c>
      <c r="H32" s="199" t="s">
        <v>1660</v>
      </c>
      <c r="I32" s="49" t="s">
        <v>1639</v>
      </c>
      <c r="K32" s="72" t="s">
        <v>1660</v>
      </c>
      <c r="L32" s="48" t="s">
        <v>1680</v>
      </c>
      <c r="Q32" s="72" t="s">
        <v>1762</v>
      </c>
      <c r="R32" s="259" t="s">
        <v>1763</v>
      </c>
    </row>
    <row r="33" spans="2:18" x14ac:dyDescent="0.25">
      <c r="B33" s="72" t="s">
        <v>1617</v>
      </c>
      <c r="C33" s="259" t="s">
        <v>1596</v>
      </c>
      <c r="E33" s="261" t="s">
        <v>1552</v>
      </c>
      <c r="F33" s="259" t="s">
        <v>1553</v>
      </c>
      <c r="H33" s="199" t="s">
        <v>1661</v>
      </c>
      <c r="I33" s="43" t="s">
        <v>100</v>
      </c>
      <c r="K33" s="72" t="s">
        <v>1692</v>
      </c>
      <c r="L33" s="48" t="s">
        <v>1681</v>
      </c>
      <c r="Q33" s="72" t="s">
        <v>1764</v>
      </c>
      <c r="R33" s="259" t="s">
        <v>1765</v>
      </c>
    </row>
    <row r="34" spans="2:18" x14ac:dyDescent="0.25">
      <c r="B34" s="164" t="s">
        <v>1618</v>
      </c>
      <c r="C34" s="265" t="s">
        <v>1597</v>
      </c>
      <c r="E34" s="263" t="s">
        <v>1573</v>
      </c>
      <c r="F34" s="185" t="s">
        <v>1554</v>
      </c>
      <c r="H34" s="256" t="s">
        <v>1662</v>
      </c>
      <c r="I34" s="45" t="s">
        <v>419</v>
      </c>
      <c r="K34" s="164" t="s">
        <v>1693</v>
      </c>
      <c r="L34" s="47" t="s">
        <v>423</v>
      </c>
      <c r="Q34" s="164" t="s">
        <v>1766</v>
      </c>
      <c r="R34" s="265" t="s">
        <v>1767</v>
      </c>
    </row>
    <row r="35" spans="2:18" x14ac:dyDescent="0.25">
      <c r="B35" s="164" t="s">
        <v>1570</v>
      </c>
      <c r="C35" s="265" t="s">
        <v>1598</v>
      </c>
      <c r="E35" s="263" t="s">
        <v>1574</v>
      </c>
      <c r="F35" s="185" t="s">
        <v>1555</v>
      </c>
      <c r="H35" s="256" t="s">
        <v>1663</v>
      </c>
      <c r="I35" s="45" t="s">
        <v>1640</v>
      </c>
      <c r="K35" s="164" t="s">
        <v>1694</v>
      </c>
      <c r="L35" s="47" t="s">
        <v>1682</v>
      </c>
      <c r="Q35" s="104" t="s">
        <v>1533</v>
      </c>
      <c r="R35" s="186" t="s">
        <v>1768</v>
      </c>
    </row>
    <row r="36" spans="2:18" x14ac:dyDescent="0.25">
      <c r="B36" s="72" t="s">
        <v>1619</v>
      </c>
      <c r="C36" s="259" t="s">
        <v>1599</v>
      </c>
      <c r="E36" s="266" t="s">
        <v>1492</v>
      </c>
      <c r="F36" s="267" t="s">
        <v>1556</v>
      </c>
      <c r="H36" s="199" t="s">
        <v>1664</v>
      </c>
      <c r="I36" s="43" t="s">
        <v>391</v>
      </c>
      <c r="K36" s="72" t="s">
        <v>1695</v>
      </c>
      <c r="L36" s="48" t="s">
        <v>1683</v>
      </c>
      <c r="Q36" s="297" t="s">
        <v>1769</v>
      </c>
      <c r="R36" s="297"/>
    </row>
    <row r="37" spans="2:18" x14ac:dyDescent="0.25">
      <c r="B37" s="72" t="s">
        <v>1620</v>
      </c>
      <c r="C37" s="259" t="s">
        <v>1600</v>
      </c>
      <c r="H37" s="199" t="s">
        <v>1665</v>
      </c>
      <c r="I37" s="43" t="s">
        <v>1641</v>
      </c>
      <c r="K37" s="72" t="s">
        <v>1696</v>
      </c>
      <c r="L37" s="48" t="s">
        <v>1684</v>
      </c>
      <c r="Q37" s="400" t="s">
        <v>1770</v>
      </c>
      <c r="R37" s="400"/>
    </row>
    <row r="38" spans="2:18" x14ac:dyDescent="0.25">
      <c r="B38" s="164" t="s">
        <v>1621</v>
      </c>
      <c r="C38" s="265" t="s">
        <v>1601</v>
      </c>
      <c r="H38" s="256" t="s">
        <v>1666</v>
      </c>
      <c r="I38" s="50" t="s">
        <v>1642</v>
      </c>
      <c r="K38" s="164" t="s">
        <v>1697</v>
      </c>
      <c r="L38" s="47" t="s">
        <v>1685</v>
      </c>
    </row>
    <row r="39" spans="2:18" x14ac:dyDescent="0.25">
      <c r="B39" s="104" t="s">
        <v>1602</v>
      </c>
      <c r="C39" s="186" t="s">
        <v>1603</v>
      </c>
      <c r="H39" s="256" t="s">
        <v>1667</v>
      </c>
      <c r="I39" s="50" t="s">
        <v>398</v>
      </c>
      <c r="K39" s="104" t="s">
        <v>1645</v>
      </c>
      <c r="L39" s="116" t="s">
        <v>1644</v>
      </c>
    </row>
    <row r="40" spans="2:18" x14ac:dyDescent="0.25">
      <c r="H40" s="199" t="s">
        <v>1668</v>
      </c>
      <c r="I40" s="43" t="s">
        <v>1643</v>
      </c>
      <c r="N40" s="273"/>
      <c r="O40" s="273"/>
    </row>
    <row r="41" spans="2:18" x14ac:dyDescent="0.25">
      <c r="H41" s="199" t="s">
        <v>1669</v>
      </c>
      <c r="I41" s="49" t="s">
        <v>1644</v>
      </c>
      <c r="K41" s="293" t="s">
        <v>1698</v>
      </c>
      <c r="L41" s="293"/>
      <c r="N41" s="293" t="s">
        <v>1720</v>
      </c>
      <c r="O41" s="293"/>
    </row>
    <row r="42" spans="2:18" x14ac:dyDescent="0.25">
      <c r="H42" s="268" t="s">
        <v>1645</v>
      </c>
      <c r="I42" s="116" t="s">
        <v>1646</v>
      </c>
      <c r="K42" s="73" t="s">
        <v>1470</v>
      </c>
      <c r="L42" s="68" t="s">
        <v>308</v>
      </c>
      <c r="N42" s="109" t="s">
        <v>501</v>
      </c>
      <c r="O42" s="110" t="s">
        <v>1721</v>
      </c>
    </row>
    <row r="43" spans="2:18" x14ac:dyDescent="0.25">
      <c r="K43" s="199" t="s">
        <v>1486</v>
      </c>
      <c r="L43" s="43" t="s">
        <v>1699</v>
      </c>
      <c r="N43" s="72">
        <v>2</v>
      </c>
      <c r="O43" s="43" t="s">
        <v>1722</v>
      </c>
    </row>
    <row r="44" spans="2:18" x14ac:dyDescent="0.25">
      <c r="K44" s="72" t="s">
        <v>1700</v>
      </c>
      <c r="L44" s="49" t="s">
        <v>1701</v>
      </c>
      <c r="N44" s="164">
        <v>3</v>
      </c>
      <c r="O44" s="45" t="s">
        <v>1723</v>
      </c>
    </row>
    <row r="45" spans="2:18" x14ac:dyDescent="0.25">
      <c r="K45" s="164" t="s">
        <v>1713</v>
      </c>
      <c r="L45" s="45" t="s">
        <v>1702</v>
      </c>
      <c r="N45" s="72">
        <v>4</v>
      </c>
      <c r="O45" s="43" t="s">
        <v>1724</v>
      </c>
    </row>
    <row r="46" spans="2:18" x14ac:dyDescent="0.25">
      <c r="K46" s="164" t="s">
        <v>1714</v>
      </c>
      <c r="L46" s="45" t="s">
        <v>1703</v>
      </c>
      <c r="N46" s="164">
        <v>5</v>
      </c>
      <c r="O46" s="59" t="s">
        <v>1725</v>
      </c>
    </row>
    <row r="47" spans="2:18" x14ac:dyDescent="0.25">
      <c r="K47" s="72" t="s">
        <v>1715</v>
      </c>
      <c r="L47" s="43" t="s">
        <v>1704</v>
      </c>
      <c r="N47" s="72">
        <v>6</v>
      </c>
      <c r="O47" s="56" t="s">
        <v>1726</v>
      </c>
    </row>
    <row r="48" spans="2:18" x14ac:dyDescent="0.25">
      <c r="K48" s="72" t="s">
        <v>1690</v>
      </c>
      <c r="L48" s="43" t="s">
        <v>1705</v>
      </c>
      <c r="N48" s="164">
        <v>7</v>
      </c>
      <c r="O48" s="50" t="s">
        <v>1727</v>
      </c>
    </row>
    <row r="49" spans="11:15" x14ac:dyDescent="0.25">
      <c r="K49" s="164" t="s">
        <v>1691</v>
      </c>
      <c r="L49" s="45" t="s">
        <v>1706</v>
      </c>
      <c r="N49" s="72">
        <v>8</v>
      </c>
      <c r="O49" s="49" t="s">
        <v>1728</v>
      </c>
    </row>
    <row r="50" spans="11:15" x14ac:dyDescent="0.25">
      <c r="K50" s="164" t="s">
        <v>1716</v>
      </c>
      <c r="L50" s="50" t="s">
        <v>1707</v>
      </c>
      <c r="N50" s="164">
        <v>9</v>
      </c>
      <c r="O50" s="50" t="s">
        <v>1729</v>
      </c>
    </row>
    <row r="51" spans="11:15" x14ac:dyDescent="0.25">
      <c r="K51" s="72" t="s">
        <v>1717</v>
      </c>
      <c r="L51" s="49" t="s">
        <v>1708</v>
      </c>
      <c r="N51" s="72">
        <v>10</v>
      </c>
      <c r="O51" s="49" t="s">
        <v>1730</v>
      </c>
    </row>
    <row r="52" spans="11:15" x14ac:dyDescent="0.25">
      <c r="K52" s="72" t="s">
        <v>1718</v>
      </c>
      <c r="L52" s="43" t="s">
        <v>1709</v>
      </c>
      <c r="N52" s="54">
        <v>11</v>
      </c>
      <c r="O52" s="50" t="s">
        <v>1731</v>
      </c>
    </row>
    <row r="53" spans="11:15" x14ac:dyDescent="0.25">
      <c r="K53" s="164" t="s">
        <v>1719</v>
      </c>
      <c r="L53" s="45" t="s">
        <v>1710</v>
      </c>
      <c r="N53" s="68">
        <v>12</v>
      </c>
      <c r="O53" s="245" t="s">
        <v>1732</v>
      </c>
    </row>
    <row r="54" spans="11:15" x14ac:dyDescent="0.25">
      <c r="K54" s="104" t="s">
        <v>1711</v>
      </c>
      <c r="L54" s="115" t="s">
        <v>1712</v>
      </c>
    </row>
  </sheetData>
  <mergeCells count="13">
    <mergeCell ref="Q14:R14"/>
    <mergeCell ref="Q36:R36"/>
    <mergeCell ref="Q37:R37"/>
    <mergeCell ref="H14:I14"/>
    <mergeCell ref="K14:L14"/>
    <mergeCell ref="K22:L22"/>
    <mergeCell ref="K41:L41"/>
    <mergeCell ref="N41:O41"/>
    <mergeCell ref="B2:C2"/>
    <mergeCell ref="E3:F3"/>
    <mergeCell ref="E12:F12"/>
    <mergeCell ref="B14:C14"/>
    <mergeCell ref="E14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B3" sqref="B3"/>
    </sheetView>
  </sheetViews>
  <sheetFormatPr defaultRowHeight="13.5" x14ac:dyDescent="0.25"/>
  <cols>
    <col min="1" max="1" width="9.140625" style="23"/>
    <col min="2" max="2" width="7.42578125" style="23" customWidth="1"/>
    <col min="3" max="3" width="9.140625" style="23" customWidth="1"/>
    <col min="4" max="4" width="6.5703125" style="23" customWidth="1"/>
    <col min="5" max="6" width="7.42578125" style="23" customWidth="1"/>
    <col min="7" max="8" width="7.7109375" style="23" customWidth="1"/>
    <col min="9" max="9" width="7.42578125" style="23" customWidth="1"/>
    <col min="10" max="16384" width="9.140625" style="23"/>
  </cols>
  <sheetData>
    <row r="1" spans="2:9" x14ac:dyDescent="0.25">
      <c r="B1" s="273"/>
      <c r="C1" s="273"/>
      <c r="D1" s="273"/>
      <c r="E1" s="273"/>
      <c r="F1" s="273"/>
      <c r="G1" s="273"/>
      <c r="H1" s="273"/>
      <c r="I1" s="273"/>
    </row>
    <row r="2" spans="2:9" x14ac:dyDescent="0.25">
      <c r="B2" s="301" t="s">
        <v>1850</v>
      </c>
      <c r="C2" s="301"/>
      <c r="D2" s="301"/>
      <c r="E2" s="301"/>
      <c r="F2" s="301"/>
      <c r="G2" s="301"/>
      <c r="H2" s="301"/>
      <c r="I2" s="301"/>
    </row>
    <row r="3" spans="2:9" x14ac:dyDescent="0.25">
      <c r="B3" s="34"/>
      <c r="C3" s="34" t="s">
        <v>2</v>
      </c>
      <c r="D3" s="34"/>
      <c r="E3" s="302" t="s">
        <v>90</v>
      </c>
      <c r="F3" s="302"/>
      <c r="G3" s="302"/>
      <c r="H3" s="302"/>
      <c r="I3" s="302"/>
    </row>
    <row r="4" spans="2:9" x14ac:dyDescent="0.25">
      <c r="B4" s="34" t="s">
        <v>133</v>
      </c>
      <c r="C4" s="34" t="s">
        <v>92</v>
      </c>
      <c r="D4" s="34" t="s">
        <v>93</v>
      </c>
      <c r="E4" s="34"/>
      <c r="F4" s="34" t="s">
        <v>94</v>
      </c>
      <c r="G4" s="34" t="s">
        <v>95</v>
      </c>
      <c r="H4" s="34" t="s">
        <v>96</v>
      </c>
      <c r="I4" s="34"/>
    </row>
    <row r="5" spans="2:9" x14ac:dyDescent="0.25">
      <c r="B5" s="282" t="s">
        <v>97</v>
      </c>
      <c r="C5" s="282" t="s">
        <v>98</v>
      </c>
      <c r="D5" s="282" t="s">
        <v>99</v>
      </c>
      <c r="E5" s="282" t="s">
        <v>100</v>
      </c>
      <c r="F5" s="282" t="s">
        <v>101</v>
      </c>
      <c r="G5" s="283" t="s">
        <v>102</v>
      </c>
      <c r="H5" s="282" t="s">
        <v>103</v>
      </c>
      <c r="I5" s="282" t="s">
        <v>104</v>
      </c>
    </row>
    <row r="6" spans="2:9" x14ac:dyDescent="0.25">
      <c r="B6" s="35">
        <v>1</v>
      </c>
      <c r="C6" s="36">
        <v>0</v>
      </c>
      <c r="D6" s="35" t="s">
        <v>134</v>
      </c>
      <c r="E6" s="35">
        <v>12</v>
      </c>
      <c r="F6" s="35">
        <v>13</v>
      </c>
      <c r="G6" s="35">
        <v>14</v>
      </c>
      <c r="H6" s="35">
        <v>15</v>
      </c>
      <c r="I6" s="37">
        <v>16</v>
      </c>
    </row>
    <row r="7" spans="2:9" x14ac:dyDescent="0.25">
      <c r="B7" s="10">
        <v>2</v>
      </c>
      <c r="C7" s="27">
        <v>2000</v>
      </c>
      <c r="D7" s="10" t="s">
        <v>106</v>
      </c>
      <c r="E7" s="10">
        <v>12</v>
      </c>
      <c r="F7" s="10">
        <v>13</v>
      </c>
      <c r="G7" s="10">
        <v>14</v>
      </c>
      <c r="H7" s="10">
        <v>15</v>
      </c>
      <c r="I7" s="28">
        <v>16</v>
      </c>
    </row>
    <row r="8" spans="2:9" x14ac:dyDescent="0.25">
      <c r="B8" s="10">
        <v>3</v>
      </c>
      <c r="C8" s="27">
        <v>4000</v>
      </c>
      <c r="D8" s="11">
        <v>3</v>
      </c>
      <c r="E8" s="11">
        <v>10</v>
      </c>
      <c r="F8" s="11">
        <v>11</v>
      </c>
      <c r="G8" s="11">
        <v>12</v>
      </c>
      <c r="H8" s="11">
        <v>15</v>
      </c>
      <c r="I8" s="28">
        <v>14</v>
      </c>
    </row>
    <row r="9" spans="2:9" x14ac:dyDescent="0.25">
      <c r="B9" s="35">
        <v>4</v>
      </c>
      <c r="C9" s="38">
        <v>8000</v>
      </c>
      <c r="D9" s="34">
        <v>4</v>
      </c>
      <c r="E9" s="34">
        <v>10</v>
      </c>
      <c r="F9" s="34">
        <v>11</v>
      </c>
      <c r="G9" s="34">
        <v>12</v>
      </c>
      <c r="H9" s="34">
        <v>12</v>
      </c>
      <c r="I9" s="37">
        <v>14</v>
      </c>
    </row>
    <row r="10" spans="2:9" x14ac:dyDescent="0.25">
      <c r="B10" s="35">
        <v>5</v>
      </c>
      <c r="C10" s="38">
        <v>16000</v>
      </c>
      <c r="D10" s="34">
        <v>5</v>
      </c>
      <c r="E10" s="34">
        <v>10</v>
      </c>
      <c r="F10" s="34">
        <v>11</v>
      </c>
      <c r="G10" s="34">
        <v>12</v>
      </c>
      <c r="H10" s="34">
        <v>12</v>
      </c>
      <c r="I10" s="37">
        <v>14</v>
      </c>
    </row>
    <row r="11" spans="2:9" x14ac:dyDescent="0.25">
      <c r="B11" s="10">
        <v>6</v>
      </c>
      <c r="C11" s="27">
        <v>32000</v>
      </c>
      <c r="D11" s="11">
        <v>6</v>
      </c>
      <c r="E11" s="11">
        <v>8</v>
      </c>
      <c r="F11" s="11">
        <v>9</v>
      </c>
      <c r="G11" s="11">
        <v>10</v>
      </c>
      <c r="H11" s="11">
        <v>12</v>
      </c>
      <c r="I11" s="28">
        <v>12</v>
      </c>
    </row>
    <row r="12" spans="2:9" x14ac:dyDescent="0.25">
      <c r="B12" s="10">
        <v>7</v>
      </c>
      <c r="C12" s="27">
        <v>65000</v>
      </c>
      <c r="D12" s="11">
        <v>7</v>
      </c>
      <c r="E12" s="11">
        <v>8</v>
      </c>
      <c r="F12" s="11">
        <v>9</v>
      </c>
      <c r="G12" s="11">
        <v>10</v>
      </c>
      <c r="H12" s="11">
        <v>12</v>
      </c>
      <c r="I12" s="28">
        <v>12</v>
      </c>
    </row>
    <row r="13" spans="2:9" x14ac:dyDescent="0.25">
      <c r="B13" s="35">
        <v>8</v>
      </c>
      <c r="C13" s="38">
        <v>130000</v>
      </c>
      <c r="D13" s="34" t="s">
        <v>135</v>
      </c>
      <c r="E13" s="34">
        <v>8</v>
      </c>
      <c r="F13" s="34">
        <v>9</v>
      </c>
      <c r="G13" s="34">
        <v>10</v>
      </c>
      <c r="H13" s="34">
        <v>9</v>
      </c>
      <c r="I13" s="37">
        <v>12</v>
      </c>
    </row>
    <row r="14" spans="2:9" x14ac:dyDescent="0.25">
      <c r="B14" s="35">
        <v>9</v>
      </c>
      <c r="C14" s="38">
        <v>240000</v>
      </c>
      <c r="D14" s="34" t="s">
        <v>136</v>
      </c>
      <c r="E14" s="34">
        <v>6</v>
      </c>
      <c r="F14" s="34">
        <v>7</v>
      </c>
      <c r="G14" s="34">
        <v>8</v>
      </c>
      <c r="H14" s="34">
        <v>9</v>
      </c>
      <c r="I14" s="37">
        <v>10</v>
      </c>
    </row>
    <row r="15" spans="2:9" x14ac:dyDescent="0.25">
      <c r="B15" s="10">
        <v>10</v>
      </c>
      <c r="C15" s="27">
        <v>360000</v>
      </c>
      <c r="D15" s="11">
        <v>10</v>
      </c>
      <c r="E15" s="11">
        <v>6</v>
      </c>
      <c r="F15" s="11">
        <v>7</v>
      </c>
      <c r="G15" s="11">
        <v>8</v>
      </c>
      <c r="H15" s="11">
        <v>9</v>
      </c>
      <c r="I15" s="28">
        <v>10</v>
      </c>
    </row>
    <row r="16" spans="2:9" x14ac:dyDescent="0.25">
      <c r="B16" s="10">
        <v>11</v>
      </c>
      <c r="C16" s="27">
        <v>480000</v>
      </c>
      <c r="D16" s="11" t="s">
        <v>137</v>
      </c>
      <c r="E16" s="10">
        <v>6</v>
      </c>
      <c r="F16" s="10">
        <v>7</v>
      </c>
      <c r="G16" s="10">
        <v>8</v>
      </c>
      <c r="H16" s="10">
        <v>9</v>
      </c>
      <c r="I16" s="28">
        <v>10</v>
      </c>
    </row>
    <row r="17" spans="2:9" x14ac:dyDescent="0.25">
      <c r="B17" s="284">
        <v>12</v>
      </c>
      <c r="C17" s="285">
        <v>600000</v>
      </c>
      <c r="D17" s="282">
        <v>11</v>
      </c>
      <c r="E17" s="284">
        <v>4</v>
      </c>
      <c r="F17" s="284">
        <v>5</v>
      </c>
      <c r="G17" s="284">
        <v>6</v>
      </c>
      <c r="H17" s="284">
        <v>6</v>
      </c>
      <c r="I17" s="286">
        <v>8</v>
      </c>
    </row>
    <row r="18" spans="2:9" x14ac:dyDescent="0.25">
      <c r="B18" s="303" t="s">
        <v>138</v>
      </c>
      <c r="C18" s="303"/>
      <c r="D18" s="303"/>
      <c r="E18" s="303"/>
      <c r="F18" s="303"/>
      <c r="G18" s="303"/>
      <c r="H18" s="303"/>
      <c r="I18" s="303"/>
    </row>
    <row r="19" spans="2:9" x14ac:dyDescent="0.25">
      <c r="B19" s="303" t="s">
        <v>139</v>
      </c>
      <c r="C19" s="303"/>
      <c r="D19" s="303"/>
      <c r="E19" s="303"/>
      <c r="F19" s="303"/>
      <c r="G19" s="303"/>
      <c r="H19" s="303"/>
      <c r="I19" s="303"/>
    </row>
  </sheetData>
  <mergeCells count="4">
    <mergeCell ref="B2:I2"/>
    <mergeCell ref="E3:I3"/>
    <mergeCell ref="B18:I18"/>
    <mergeCell ref="B19:I1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9"/>
  <sheetViews>
    <sheetView workbookViewId="0"/>
  </sheetViews>
  <sheetFormatPr defaultRowHeight="13.5" x14ac:dyDescent="0.25"/>
  <cols>
    <col min="1" max="1" width="9.140625" style="23"/>
    <col min="2" max="2" width="6" style="23" customWidth="1"/>
    <col min="3" max="3" width="23" style="23" customWidth="1"/>
    <col min="4" max="4" width="9.140625" style="23"/>
    <col min="5" max="5" width="8.5703125" style="23" customWidth="1"/>
    <col min="6" max="6" width="13.28515625" style="23" bestFit="1" customWidth="1"/>
    <col min="7" max="7" width="7.5703125" style="23" customWidth="1"/>
    <col min="8" max="8" width="9.140625" style="23"/>
    <col min="9" max="9" width="8.5703125" style="23" customWidth="1"/>
    <col min="10" max="10" width="21" style="23" customWidth="1"/>
    <col min="11" max="11" width="9.140625" style="23"/>
    <col min="12" max="12" width="8.5703125" style="23" customWidth="1"/>
    <col min="13" max="13" width="20.85546875" style="23" customWidth="1"/>
    <col min="14" max="14" width="9.140625" style="23"/>
    <col min="15" max="15" width="5.7109375" style="23" customWidth="1"/>
    <col min="16" max="16" width="23.7109375" style="23" customWidth="1"/>
    <col min="17" max="17" width="9.140625" style="23"/>
    <col min="18" max="18" width="8.5703125" style="23" customWidth="1"/>
    <col min="19" max="19" width="20.85546875" style="23" customWidth="1"/>
    <col min="20" max="16384" width="9.140625" style="23"/>
  </cols>
  <sheetData>
    <row r="2" spans="2:19" x14ac:dyDescent="0.25">
      <c r="B2" s="293" t="s">
        <v>1772</v>
      </c>
      <c r="C2" s="293"/>
      <c r="E2" s="293" t="s">
        <v>1799</v>
      </c>
      <c r="F2" s="293"/>
      <c r="G2" s="293"/>
      <c r="I2" s="293" t="s">
        <v>1800</v>
      </c>
      <c r="J2" s="293"/>
      <c r="L2" s="293" t="s">
        <v>1810</v>
      </c>
      <c r="M2" s="293"/>
      <c r="O2" s="401" t="s">
        <v>1823</v>
      </c>
      <c r="P2" s="401"/>
      <c r="R2" s="293" t="s">
        <v>1835</v>
      </c>
      <c r="S2" s="293"/>
    </row>
    <row r="3" spans="2:19" x14ac:dyDescent="0.25">
      <c r="B3" s="109" t="s">
        <v>1470</v>
      </c>
      <c r="C3" s="110" t="s">
        <v>308</v>
      </c>
      <c r="E3" s="109" t="s">
        <v>501</v>
      </c>
      <c r="F3" s="110" t="s">
        <v>1790</v>
      </c>
      <c r="G3" s="110" t="s">
        <v>1791</v>
      </c>
      <c r="I3" s="109" t="s">
        <v>501</v>
      </c>
      <c r="J3" s="110" t="s">
        <v>1801</v>
      </c>
      <c r="L3" s="73" t="s">
        <v>501</v>
      </c>
      <c r="M3" s="68" t="s">
        <v>1811</v>
      </c>
      <c r="O3" s="109" t="s">
        <v>512</v>
      </c>
      <c r="P3" s="110" t="s">
        <v>1824</v>
      </c>
      <c r="R3" s="73" t="s">
        <v>501</v>
      </c>
      <c r="S3" s="68" t="s">
        <v>1836</v>
      </c>
    </row>
    <row r="4" spans="2:19" x14ac:dyDescent="0.25">
      <c r="B4" s="72" t="s">
        <v>1676</v>
      </c>
      <c r="C4" s="269" t="s">
        <v>1773</v>
      </c>
      <c r="E4" s="72" t="s">
        <v>1792</v>
      </c>
      <c r="F4" s="8" t="s">
        <v>1793</v>
      </c>
      <c r="G4" s="8">
        <v>0</v>
      </c>
      <c r="I4" s="72" t="s">
        <v>500</v>
      </c>
      <c r="J4" s="8" t="s">
        <v>1802</v>
      </c>
      <c r="L4" s="72">
        <v>2</v>
      </c>
      <c r="M4" s="39" t="s">
        <v>1812</v>
      </c>
      <c r="O4" s="72">
        <v>3</v>
      </c>
      <c r="P4" s="39" t="s">
        <v>1825</v>
      </c>
      <c r="R4" s="72">
        <v>2</v>
      </c>
      <c r="S4" s="56" t="s">
        <v>1837</v>
      </c>
    </row>
    <row r="5" spans="2:19" x14ac:dyDescent="0.25">
      <c r="B5" s="72" t="s">
        <v>1774</v>
      </c>
      <c r="C5" s="269" t="s">
        <v>1775</v>
      </c>
      <c r="E5" s="164">
        <v>7</v>
      </c>
      <c r="F5" s="54" t="s">
        <v>1794</v>
      </c>
      <c r="G5" s="54">
        <v>1</v>
      </c>
      <c r="I5" s="164">
        <v>9</v>
      </c>
      <c r="J5" s="11" t="s">
        <v>1803</v>
      </c>
      <c r="L5" s="164">
        <v>3</v>
      </c>
      <c r="M5" s="45" t="s">
        <v>1813</v>
      </c>
      <c r="O5" s="164">
        <v>4</v>
      </c>
      <c r="P5" s="45" t="s">
        <v>1812</v>
      </c>
      <c r="R5" s="164">
        <v>3</v>
      </c>
      <c r="S5" s="47" t="s">
        <v>1838</v>
      </c>
    </row>
    <row r="6" spans="2:19" x14ac:dyDescent="0.25">
      <c r="B6" s="164" t="s">
        <v>1559</v>
      </c>
      <c r="C6" s="260" t="s">
        <v>1776</v>
      </c>
      <c r="E6" s="72">
        <v>8</v>
      </c>
      <c r="F6" s="42" t="s">
        <v>1794</v>
      </c>
      <c r="G6" s="42">
        <v>2</v>
      </c>
      <c r="I6" s="72">
        <v>10</v>
      </c>
      <c r="J6" s="8" t="s">
        <v>1804</v>
      </c>
      <c r="L6" s="72">
        <v>4</v>
      </c>
      <c r="M6" s="43" t="s">
        <v>1814</v>
      </c>
      <c r="O6" s="72">
        <v>5</v>
      </c>
      <c r="P6" s="56" t="s">
        <v>426</v>
      </c>
      <c r="R6" s="72">
        <v>4</v>
      </c>
      <c r="S6" s="43" t="s">
        <v>1839</v>
      </c>
    </row>
    <row r="7" spans="2:19" x14ac:dyDescent="0.25">
      <c r="B7" s="164" t="s">
        <v>1746</v>
      </c>
      <c r="C7" s="260" t="s">
        <v>1777</v>
      </c>
      <c r="E7" s="164">
        <v>9</v>
      </c>
      <c r="F7" s="203" t="s">
        <v>1795</v>
      </c>
      <c r="G7" s="203">
        <v>3</v>
      </c>
      <c r="I7" s="164">
        <v>11</v>
      </c>
      <c r="J7" s="11" t="s">
        <v>1805</v>
      </c>
      <c r="L7" s="164">
        <v>5</v>
      </c>
      <c r="M7" s="59" t="s">
        <v>1815</v>
      </c>
      <c r="O7" s="164">
        <v>6</v>
      </c>
      <c r="P7" s="59" t="s">
        <v>423</v>
      </c>
      <c r="R7" s="164">
        <v>5</v>
      </c>
      <c r="S7" s="59" t="s">
        <v>1840</v>
      </c>
    </row>
    <row r="8" spans="2:19" x14ac:dyDescent="0.25">
      <c r="B8" s="72" t="s">
        <v>1748</v>
      </c>
      <c r="C8" s="269" t="s">
        <v>1778</v>
      </c>
      <c r="E8" s="72">
        <v>10</v>
      </c>
      <c r="F8" s="202" t="s">
        <v>1795</v>
      </c>
      <c r="G8" s="202">
        <v>3</v>
      </c>
      <c r="I8" s="73">
        <v>12</v>
      </c>
      <c r="J8" s="68" t="s">
        <v>1806</v>
      </c>
      <c r="L8" s="72">
        <v>6</v>
      </c>
      <c r="M8" s="56" t="s">
        <v>1816</v>
      </c>
      <c r="O8" s="72">
        <v>7</v>
      </c>
      <c r="P8" s="56" t="s">
        <v>1826</v>
      </c>
      <c r="R8" s="72">
        <v>6</v>
      </c>
      <c r="S8" s="56" t="s">
        <v>1841</v>
      </c>
    </row>
    <row r="9" spans="2:19" x14ac:dyDescent="0.25">
      <c r="B9" s="72" t="s">
        <v>1529</v>
      </c>
      <c r="C9" s="269" t="s">
        <v>1779</v>
      </c>
      <c r="E9" s="164">
        <v>11</v>
      </c>
      <c r="F9" s="270" t="s">
        <v>393</v>
      </c>
      <c r="G9" s="270">
        <v>3</v>
      </c>
      <c r="I9" s="297" t="s">
        <v>1807</v>
      </c>
      <c r="J9" s="297"/>
      <c r="L9" s="164">
        <v>7</v>
      </c>
      <c r="M9" s="59" t="s">
        <v>1817</v>
      </c>
      <c r="O9" s="164">
        <v>8</v>
      </c>
      <c r="P9" s="59" t="s">
        <v>1827</v>
      </c>
      <c r="R9" s="164">
        <v>7</v>
      </c>
      <c r="S9" s="47" t="s">
        <v>1842</v>
      </c>
    </row>
    <row r="10" spans="2:19" x14ac:dyDescent="0.25">
      <c r="B10" s="164" t="s">
        <v>1512</v>
      </c>
      <c r="C10" s="260" t="s">
        <v>1780</v>
      </c>
      <c r="E10" s="68">
        <v>12</v>
      </c>
      <c r="F10" s="271" t="s">
        <v>1796</v>
      </c>
      <c r="G10" s="272" t="s">
        <v>1797</v>
      </c>
      <c r="L10" s="72">
        <v>8</v>
      </c>
      <c r="M10" s="56" t="s">
        <v>1818</v>
      </c>
      <c r="O10" s="72">
        <v>9</v>
      </c>
      <c r="P10" s="56" t="s">
        <v>378</v>
      </c>
      <c r="R10" s="72">
        <v>8</v>
      </c>
      <c r="S10" s="56" t="s">
        <v>1843</v>
      </c>
    </row>
    <row r="11" spans="2:19" x14ac:dyDescent="0.25">
      <c r="B11" s="164" t="s">
        <v>1752</v>
      </c>
      <c r="C11" s="260" t="s">
        <v>1781</v>
      </c>
      <c r="E11" s="329" t="s">
        <v>1798</v>
      </c>
      <c r="F11" s="329"/>
      <c r="G11" s="329"/>
      <c r="I11" s="293" t="s">
        <v>1808</v>
      </c>
      <c r="J11" s="293"/>
      <c r="L11" s="164">
        <v>9</v>
      </c>
      <c r="M11" s="59" t="s">
        <v>1819</v>
      </c>
      <c r="O11" s="164">
        <v>10</v>
      </c>
      <c r="P11" s="59" t="s">
        <v>1828</v>
      </c>
      <c r="R11" s="164">
        <v>9</v>
      </c>
      <c r="S11" s="51" t="s">
        <v>1844</v>
      </c>
    </row>
    <row r="12" spans="2:19" x14ac:dyDescent="0.25">
      <c r="B12" s="72" t="s">
        <v>1754</v>
      </c>
      <c r="C12" s="269" t="s">
        <v>1782</v>
      </c>
      <c r="E12" s="305"/>
      <c r="F12" s="305"/>
      <c r="G12" s="305"/>
      <c r="I12" s="109" t="s">
        <v>436</v>
      </c>
      <c r="J12" s="110" t="s">
        <v>1809</v>
      </c>
      <c r="L12" s="72">
        <v>10</v>
      </c>
      <c r="M12" s="56" t="s">
        <v>1820</v>
      </c>
      <c r="O12" s="72">
        <v>11</v>
      </c>
      <c r="P12" s="56" t="s">
        <v>381</v>
      </c>
      <c r="R12" s="72">
        <v>10</v>
      </c>
      <c r="S12" s="49" t="s">
        <v>1845</v>
      </c>
    </row>
    <row r="13" spans="2:19" x14ac:dyDescent="0.25">
      <c r="B13" s="72" t="s">
        <v>1756</v>
      </c>
      <c r="C13" s="269" t="s">
        <v>1783</v>
      </c>
      <c r="I13" s="72">
        <v>1</v>
      </c>
      <c r="J13" s="8" t="s">
        <v>447</v>
      </c>
      <c r="L13" s="164">
        <v>11</v>
      </c>
      <c r="M13" s="50" t="s">
        <v>1821</v>
      </c>
      <c r="O13" s="54">
        <v>12</v>
      </c>
      <c r="P13" s="59" t="s">
        <v>1829</v>
      </c>
      <c r="R13" s="164">
        <v>11</v>
      </c>
      <c r="S13" s="45" t="s">
        <v>1846</v>
      </c>
    </row>
    <row r="14" spans="2:19" x14ac:dyDescent="0.25">
      <c r="B14" s="164" t="s">
        <v>1758</v>
      </c>
      <c r="C14" s="260" t="s">
        <v>1784</v>
      </c>
      <c r="I14" s="164" t="s">
        <v>531</v>
      </c>
      <c r="J14" s="11" t="s">
        <v>448</v>
      </c>
      <c r="L14" s="68">
        <v>12</v>
      </c>
      <c r="M14" s="245" t="s">
        <v>1822</v>
      </c>
      <c r="O14" s="42">
        <v>13</v>
      </c>
      <c r="P14" s="56" t="s">
        <v>1830</v>
      </c>
      <c r="R14" s="68">
        <v>12</v>
      </c>
      <c r="S14" s="245" t="s">
        <v>1847</v>
      </c>
    </row>
    <row r="15" spans="2:19" x14ac:dyDescent="0.25">
      <c r="B15" s="164" t="s">
        <v>1760</v>
      </c>
      <c r="C15" s="260" t="s">
        <v>1785</v>
      </c>
      <c r="I15" s="73" t="s">
        <v>762</v>
      </c>
      <c r="J15" s="68" t="s">
        <v>449</v>
      </c>
      <c r="O15" s="54">
        <v>14</v>
      </c>
      <c r="P15" s="59" t="s">
        <v>382</v>
      </c>
      <c r="R15" s="328" t="s">
        <v>1848</v>
      </c>
      <c r="S15" s="328"/>
    </row>
    <row r="16" spans="2:19" x14ac:dyDescent="0.25">
      <c r="B16" s="72" t="s">
        <v>1762</v>
      </c>
      <c r="C16" s="269" t="s">
        <v>1786</v>
      </c>
      <c r="O16" s="42">
        <v>15</v>
      </c>
      <c r="P16" s="56" t="s">
        <v>1831</v>
      </c>
      <c r="R16" s="328"/>
      <c r="S16" s="328"/>
    </row>
    <row r="17" spans="2:19" x14ac:dyDescent="0.25">
      <c r="B17" s="72" t="s">
        <v>1764</v>
      </c>
      <c r="C17" s="269" t="s">
        <v>1787</v>
      </c>
      <c r="O17" s="54">
        <v>16</v>
      </c>
      <c r="P17" s="59" t="s">
        <v>1832</v>
      </c>
      <c r="R17" s="400" t="s">
        <v>1849</v>
      </c>
      <c r="S17" s="400"/>
    </row>
    <row r="18" spans="2:19" x14ac:dyDescent="0.25">
      <c r="B18" s="164" t="s">
        <v>1766</v>
      </c>
      <c r="C18" s="260" t="s">
        <v>1788</v>
      </c>
      <c r="O18" s="73" t="s">
        <v>1833</v>
      </c>
      <c r="P18" s="245" t="s">
        <v>1834</v>
      </c>
    </row>
    <row r="19" spans="2:19" x14ac:dyDescent="0.25">
      <c r="B19" s="104" t="s">
        <v>1533</v>
      </c>
      <c r="C19" s="204" t="s">
        <v>1789</v>
      </c>
    </row>
  </sheetData>
  <mergeCells count="11">
    <mergeCell ref="R17:S17"/>
    <mergeCell ref="B2:C2"/>
    <mergeCell ref="E2:G2"/>
    <mergeCell ref="E11:G12"/>
    <mergeCell ref="I2:J2"/>
    <mergeCell ref="I9:J9"/>
    <mergeCell ref="I11:J11"/>
    <mergeCell ref="L2:M2"/>
    <mergeCell ref="O2:P2"/>
    <mergeCell ref="R2:S2"/>
    <mergeCell ref="R15:S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workbookViewId="0"/>
  </sheetViews>
  <sheetFormatPr defaultRowHeight="13.5" x14ac:dyDescent="0.25"/>
  <cols>
    <col min="1" max="1" width="9.140625" style="23"/>
    <col min="2" max="2" width="7.42578125" style="23" customWidth="1"/>
    <col min="3" max="3" width="9.140625" style="23" customWidth="1"/>
    <col min="4" max="4" width="6.5703125" style="23" customWidth="1"/>
    <col min="5" max="6" width="7.42578125" style="23" customWidth="1"/>
    <col min="7" max="8" width="7.7109375" style="23" customWidth="1"/>
    <col min="9" max="9" width="7.42578125" style="23" customWidth="1"/>
    <col min="10" max="10" width="9.140625" style="23"/>
    <col min="11" max="11" width="6.5703125" style="23" customWidth="1"/>
    <col min="12" max="17" width="5.140625" style="23" customWidth="1"/>
    <col min="18" max="16384" width="9.140625" style="23"/>
  </cols>
  <sheetData>
    <row r="1" spans="2:17" x14ac:dyDescent="0.25">
      <c r="B1" s="273"/>
      <c r="C1" s="273"/>
      <c r="D1" s="273"/>
      <c r="E1" s="273"/>
      <c r="F1" s="273"/>
      <c r="G1" s="273"/>
      <c r="H1" s="273"/>
      <c r="I1" s="273"/>
      <c r="K1" s="273"/>
      <c r="L1" s="273"/>
      <c r="M1" s="273"/>
      <c r="N1" s="273"/>
      <c r="O1" s="273"/>
      <c r="P1" s="273"/>
      <c r="Q1" s="273"/>
    </row>
    <row r="2" spans="2:17" x14ac:dyDescent="0.25">
      <c r="B2" s="293" t="s">
        <v>140</v>
      </c>
      <c r="C2" s="293"/>
      <c r="D2" s="293"/>
      <c r="E2" s="293"/>
      <c r="F2" s="293"/>
      <c r="G2" s="293"/>
      <c r="H2" s="293"/>
      <c r="I2" s="293"/>
      <c r="K2" s="304" t="s">
        <v>147</v>
      </c>
      <c r="L2" s="304"/>
      <c r="M2" s="304"/>
      <c r="N2" s="304"/>
      <c r="O2" s="304"/>
      <c r="P2" s="304"/>
      <c r="Q2" s="304"/>
    </row>
    <row r="3" spans="2:17" x14ac:dyDescent="0.25">
      <c r="B3" s="9" t="s">
        <v>141</v>
      </c>
      <c r="C3" s="8" t="s">
        <v>2</v>
      </c>
      <c r="D3" s="8"/>
      <c r="E3" s="298" t="s">
        <v>90</v>
      </c>
      <c r="F3" s="298"/>
      <c r="G3" s="298"/>
      <c r="H3" s="298"/>
      <c r="I3" s="298"/>
      <c r="K3" s="9" t="s">
        <v>141</v>
      </c>
      <c r="L3" s="298" t="s">
        <v>113</v>
      </c>
      <c r="M3" s="298"/>
      <c r="N3" s="298"/>
      <c r="O3" s="298"/>
      <c r="P3" s="298"/>
      <c r="Q3" s="298"/>
    </row>
    <row r="4" spans="2:17" x14ac:dyDescent="0.25">
      <c r="B4" s="8" t="s">
        <v>142</v>
      </c>
      <c r="C4" s="8" t="s">
        <v>92</v>
      </c>
      <c r="D4" s="8" t="s">
        <v>93</v>
      </c>
      <c r="E4" s="8"/>
      <c r="F4" s="8" t="s">
        <v>94</v>
      </c>
      <c r="G4" s="8" t="s">
        <v>95</v>
      </c>
      <c r="H4" s="8" t="s">
        <v>96</v>
      </c>
      <c r="I4" s="8"/>
      <c r="K4" s="8" t="s">
        <v>142</v>
      </c>
      <c r="L4" s="298" t="s">
        <v>114</v>
      </c>
      <c r="M4" s="298"/>
      <c r="N4" s="298"/>
      <c r="O4" s="298"/>
      <c r="P4" s="298"/>
      <c r="Q4" s="298"/>
    </row>
    <row r="5" spans="2:17" x14ac:dyDescent="0.25">
      <c r="B5" s="68" t="s">
        <v>97</v>
      </c>
      <c r="C5" s="68" t="s">
        <v>98</v>
      </c>
      <c r="D5" s="68" t="s">
        <v>99</v>
      </c>
      <c r="E5" s="68" t="s">
        <v>100</v>
      </c>
      <c r="F5" s="68" t="s">
        <v>101</v>
      </c>
      <c r="G5" s="281" t="s">
        <v>102</v>
      </c>
      <c r="H5" s="68" t="s">
        <v>103</v>
      </c>
      <c r="I5" s="68" t="s">
        <v>104</v>
      </c>
      <c r="K5" s="68" t="s">
        <v>97</v>
      </c>
      <c r="L5" s="68">
        <v>1</v>
      </c>
      <c r="M5" s="68">
        <v>2</v>
      </c>
      <c r="N5" s="68">
        <v>3</v>
      </c>
      <c r="O5" s="68">
        <v>4</v>
      </c>
      <c r="P5" s="68">
        <v>5</v>
      </c>
      <c r="Q5" s="68">
        <v>6</v>
      </c>
    </row>
    <row r="6" spans="2:17" x14ac:dyDescent="0.25">
      <c r="B6" s="9">
        <v>1</v>
      </c>
      <c r="C6" s="25">
        <v>0</v>
      </c>
      <c r="D6" s="9" t="s">
        <v>105</v>
      </c>
      <c r="E6" s="9">
        <v>13</v>
      </c>
      <c r="F6" s="9">
        <v>14</v>
      </c>
      <c r="G6" s="9">
        <v>13</v>
      </c>
      <c r="H6" s="26">
        <v>16</v>
      </c>
      <c r="I6" s="9">
        <v>15</v>
      </c>
      <c r="K6" s="9">
        <v>1</v>
      </c>
      <c r="L6" s="9">
        <v>1</v>
      </c>
      <c r="M6" s="8" t="s">
        <v>10</v>
      </c>
      <c r="N6" s="8" t="s">
        <v>10</v>
      </c>
      <c r="O6" s="26" t="s">
        <v>10</v>
      </c>
      <c r="P6" s="26" t="s">
        <v>10</v>
      </c>
      <c r="Q6" s="8" t="s">
        <v>10</v>
      </c>
    </row>
    <row r="7" spans="2:17" x14ac:dyDescent="0.25">
      <c r="B7" s="10">
        <v>2</v>
      </c>
      <c r="C7" s="27">
        <v>2500</v>
      </c>
      <c r="D7" s="10" t="s">
        <v>143</v>
      </c>
      <c r="E7" s="10">
        <v>12</v>
      </c>
      <c r="F7" s="10">
        <v>13</v>
      </c>
      <c r="G7" s="10">
        <v>12</v>
      </c>
      <c r="H7" s="28">
        <v>15</v>
      </c>
      <c r="I7" s="10">
        <v>15</v>
      </c>
      <c r="K7" s="10">
        <v>2</v>
      </c>
      <c r="L7" s="10">
        <v>2</v>
      </c>
      <c r="M7" s="11" t="s">
        <v>10</v>
      </c>
      <c r="N7" s="11" t="s">
        <v>10</v>
      </c>
      <c r="O7" s="28" t="s">
        <v>10</v>
      </c>
      <c r="P7" s="28" t="s">
        <v>10</v>
      </c>
      <c r="Q7" s="11" t="s">
        <v>10</v>
      </c>
    </row>
    <row r="8" spans="2:17" x14ac:dyDescent="0.25">
      <c r="B8" s="10">
        <v>3</v>
      </c>
      <c r="C8" s="27">
        <v>5000</v>
      </c>
      <c r="D8" s="11">
        <v>2</v>
      </c>
      <c r="E8" s="11">
        <v>12</v>
      </c>
      <c r="F8" s="11">
        <v>13</v>
      </c>
      <c r="G8" s="11">
        <v>12</v>
      </c>
      <c r="H8" s="28">
        <v>15</v>
      </c>
      <c r="I8" s="11">
        <v>15</v>
      </c>
      <c r="K8" s="10">
        <v>3</v>
      </c>
      <c r="L8" s="11">
        <v>3</v>
      </c>
      <c r="M8" s="11">
        <v>1</v>
      </c>
      <c r="N8" s="11" t="s">
        <v>10</v>
      </c>
      <c r="O8" s="28" t="s">
        <v>10</v>
      </c>
      <c r="P8" s="28" t="s">
        <v>10</v>
      </c>
      <c r="Q8" s="11" t="s">
        <v>10</v>
      </c>
    </row>
    <row r="9" spans="2:17" x14ac:dyDescent="0.25">
      <c r="B9" s="9">
        <v>4</v>
      </c>
      <c r="C9" s="29">
        <v>10000</v>
      </c>
      <c r="D9" s="8">
        <v>3</v>
      </c>
      <c r="E9" s="8">
        <v>11</v>
      </c>
      <c r="F9" s="8">
        <v>12</v>
      </c>
      <c r="G9" s="8">
        <v>11</v>
      </c>
      <c r="H9" s="26">
        <v>14</v>
      </c>
      <c r="I9" s="8">
        <v>12</v>
      </c>
      <c r="K9" s="9">
        <v>4</v>
      </c>
      <c r="L9" s="8">
        <v>4</v>
      </c>
      <c r="M9" s="8">
        <v>2</v>
      </c>
      <c r="N9" s="8" t="s">
        <v>10</v>
      </c>
      <c r="O9" s="26" t="s">
        <v>10</v>
      </c>
      <c r="P9" s="26" t="s">
        <v>10</v>
      </c>
      <c r="Q9" s="8" t="s">
        <v>10</v>
      </c>
    </row>
    <row r="10" spans="2:17" x14ac:dyDescent="0.25">
      <c r="B10" s="9">
        <v>5</v>
      </c>
      <c r="C10" s="29">
        <v>20000</v>
      </c>
      <c r="D10" s="9" t="s">
        <v>144</v>
      </c>
      <c r="E10" s="8">
        <v>11</v>
      </c>
      <c r="F10" s="8">
        <v>12</v>
      </c>
      <c r="G10" s="8">
        <v>11</v>
      </c>
      <c r="H10" s="26">
        <v>14</v>
      </c>
      <c r="I10" s="8">
        <v>12</v>
      </c>
      <c r="K10" s="9">
        <v>5</v>
      </c>
      <c r="L10" s="8">
        <v>4</v>
      </c>
      <c r="M10" s="8">
        <v>2</v>
      </c>
      <c r="N10" s="8">
        <v>1</v>
      </c>
      <c r="O10" s="26" t="s">
        <v>10</v>
      </c>
      <c r="P10" s="26" t="s">
        <v>10</v>
      </c>
      <c r="Q10" s="8" t="s">
        <v>10</v>
      </c>
    </row>
    <row r="11" spans="2:17" x14ac:dyDescent="0.25">
      <c r="B11" s="10">
        <v>6</v>
      </c>
      <c r="C11" s="27">
        <v>35000</v>
      </c>
      <c r="D11" s="11">
        <v>4</v>
      </c>
      <c r="E11" s="11">
        <v>10</v>
      </c>
      <c r="F11" s="11">
        <v>11</v>
      </c>
      <c r="G11" s="11">
        <v>10</v>
      </c>
      <c r="H11" s="28">
        <v>13</v>
      </c>
      <c r="I11" s="11">
        <v>12</v>
      </c>
      <c r="K11" s="10">
        <v>6</v>
      </c>
      <c r="L11" s="11">
        <v>4</v>
      </c>
      <c r="M11" s="11">
        <v>3</v>
      </c>
      <c r="N11" s="11">
        <v>2</v>
      </c>
      <c r="O11" s="28" t="s">
        <v>10</v>
      </c>
      <c r="P11" s="28" t="s">
        <v>10</v>
      </c>
      <c r="Q11" s="11" t="s">
        <v>10</v>
      </c>
    </row>
    <row r="12" spans="2:17" x14ac:dyDescent="0.25">
      <c r="B12" s="10">
        <v>7</v>
      </c>
      <c r="C12" s="27">
        <v>60000</v>
      </c>
      <c r="D12" s="11">
        <v>5</v>
      </c>
      <c r="E12" s="11">
        <v>10</v>
      </c>
      <c r="F12" s="11">
        <v>11</v>
      </c>
      <c r="G12" s="11">
        <v>10</v>
      </c>
      <c r="H12" s="28">
        <v>13</v>
      </c>
      <c r="I12" s="11">
        <v>12</v>
      </c>
      <c r="K12" s="10">
        <v>7</v>
      </c>
      <c r="L12" s="11">
        <v>4</v>
      </c>
      <c r="M12" s="11">
        <v>3</v>
      </c>
      <c r="N12" s="11">
        <v>2</v>
      </c>
      <c r="O12" s="28">
        <v>1</v>
      </c>
      <c r="P12" s="28" t="s">
        <v>10</v>
      </c>
      <c r="Q12" s="11" t="s">
        <v>10</v>
      </c>
    </row>
    <row r="13" spans="2:17" x14ac:dyDescent="0.25">
      <c r="B13" s="9">
        <v>8</v>
      </c>
      <c r="C13" s="29">
        <v>100000</v>
      </c>
      <c r="D13" s="8" t="s">
        <v>107</v>
      </c>
      <c r="E13" s="8">
        <v>9</v>
      </c>
      <c r="F13" s="8">
        <v>10</v>
      </c>
      <c r="G13" s="8">
        <v>9</v>
      </c>
      <c r="H13" s="26">
        <v>12</v>
      </c>
      <c r="I13" s="8">
        <v>9</v>
      </c>
      <c r="K13" s="9">
        <v>8</v>
      </c>
      <c r="L13" s="8">
        <v>4</v>
      </c>
      <c r="M13" s="8">
        <v>3</v>
      </c>
      <c r="N13" s="8">
        <v>3</v>
      </c>
      <c r="O13" s="26">
        <v>2</v>
      </c>
      <c r="P13" s="26" t="s">
        <v>10</v>
      </c>
      <c r="Q13" s="8" t="s">
        <v>10</v>
      </c>
    </row>
    <row r="14" spans="2:17" x14ac:dyDescent="0.25">
      <c r="B14" s="9">
        <v>9</v>
      </c>
      <c r="C14" s="29">
        <v>200000</v>
      </c>
      <c r="D14" s="8">
        <v>6</v>
      </c>
      <c r="E14" s="8">
        <v>9</v>
      </c>
      <c r="F14" s="8">
        <v>10</v>
      </c>
      <c r="G14" s="8">
        <v>9</v>
      </c>
      <c r="H14" s="26">
        <v>12</v>
      </c>
      <c r="I14" s="8">
        <v>9</v>
      </c>
      <c r="K14" s="9">
        <v>9</v>
      </c>
      <c r="L14" s="8">
        <v>4</v>
      </c>
      <c r="M14" s="8">
        <v>4</v>
      </c>
      <c r="N14" s="8">
        <v>3</v>
      </c>
      <c r="O14" s="26">
        <v>2</v>
      </c>
      <c r="P14" s="26">
        <v>1</v>
      </c>
      <c r="Q14" s="8" t="s">
        <v>10</v>
      </c>
    </row>
    <row r="15" spans="2:17" x14ac:dyDescent="0.25">
      <c r="B15" s="10">
        <v>10</v>
      </c>
      <c r="C15" s="27">
        <v>300000</v>
      </c>
      <c r="D15" s="11">
        <v>7</v>
      </c>
      <c r="E15" s="11">
        <v>8</v>
      </c>
      <c r="F15" s="11">
        <v>9</v>
      </c>
      <c r="G15" s="11">
        <v>8</v>
      </c>
      <c r="H15" s="28">
        <v>11</v>
      </c>
      <c r="I15" s="11">
        <v>9</v>
      </c>
      <c r="K15" s="10">
        <v>10</v>
      </c>
      <c r="L15" s="11">
        <v>4</v>
      </c>
      <c r="M15" s="11">
        <v>4</v>
      </c>
      <c r="N15" s="11">
        <v>3</v>
      </c>
      <c r="O15" s="28">
        <v>3</v>
      </c>
      <c r="P15" s="28">
        <v>2</v>
      </c>
      <c r="Q15" s="11" t="s">
        <v>10</v>
      </c>
    </row>
    <row r="16" spans="2:17" x14ac:dyDescent="0.25">
      <c r="B16" s="10">
        <v>11</v>
      </c>
      <c r="C16" s="27">
        <v>400000</v>
      </c>
      <c r="D16" s="11" t="s">
        <v>108</v>
      </c>
      <c r="E16" s="10">
        <v>8</v>
      </c>
      <c r="F16" s="10">
        <v>9</v>
      </c>
      <c r="G16" s="10">
        <v>8</v>
      </c>
      <c r="H16" s="28">
        <v>11</v>
      </c>
      <c r="I16" s="10">
        <v>9</v>
      </c>
      <c r="K16" s="10">
        <v>11</v>
      </c>
      <c r="L16" s="10">
        <v>4</v>
      </c>
      <c r="M16" s="10">
        <v>4</v>
      </c>
      <c r="N16" s="10">
        <v>4</v>
      </c>
      <c r="O16" s="28">
        <v>3</v>
      </c>
      <c r="P16" s="28">
        <v>2</v>
      </c>
      <c r="Q16" s="10">
        <v>1</v>
      </c>
    </row>
    <row r="17" spans="2:17" x14ac:dyDescent="0.25">
      <c r="B17" s="73">
        <v>12</v>
      </c>
      <c r="C17" s="280">
        <v>500000</v>
      </c>
      <c r="D17" s="68" t="s">
        <v>109</v>
      </c>
      <c r="E17" s="73">
        <v>7</v>
      </c>
      <c r="F17" s="73">
        <v>8</v>
      </c>
      <c r="G17" s="73">
        <v>7</v>
      </c>
      <c r="H17" s="141">
        <v>10</v>
      </c>
      <c r="I17" s="73">
        <v>6</v>
      </c>
      <c r="K17" s="73">
        <v>12</v>
      </c>
      <c r="L17" s="73">
        <v>4</v>
      </c>
      <c r="M17" s="73">
        <v>4</v>
      </c>
      <c r="N17" s="73">
        <v>4</v>
      </c>
      <c r="O17" s="141">
        <v>3</v>
      </c>
      <c r="P17" s="141">
        <v>3</v>
      </c>
      <c r="Q17" s="73">
        <v>2</v>
      </c>
    </row>
    <row r="18" spans="2:17" x14ac:dyDescent="0.25">
      <c r="B18" s="297" t="s">
        <v>145</v>
      </c>
      <c r="C18" s="297"/>
      <c r="D18" s="297"/>
      <c r="E18" s="297"/>
      <c r="F18" s="297"/>
      <c r="G18" s="297"/>
      <c r="H18" s="297"/>
      <c r="I18" s="297"/>
    </row>
    <row r="19" spans="2:17" x14ac:dyDescent="0.25">
      <c r="B19" s="297" t="s">
        <v>146</v>
      </c>
      <c r="C19" s="297"/>
      <c r="D19" s="297"/>
      <c r="E19" s="297"/>
      <c r="F19" s="297"/>
      <c r="G19" s="297"/>
      <c r="H19" s="297"/>
      <c r="I19" s="297"/>
    </row>
  </sheetData>
  <mergeCells count="7">
    <mergeCell ref="B2:I2"/>
    <mergeCell ref="E3:I3"/>
    <mergeCell ref="B18:I18"/>
    <mergeCell ref="B19:I19"/>
    <mergeCell ref="K2:Q2"/>
    <mergeCell ref="L3:Q3"/>
    <mergeCell ref="L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3.5" x14ac:dyDescent="0.25"/>
  <cols>
    <col min="1" max="1" width="9.140625" style="23"/>
    <col min="2" max="2" width="7.42578125" style="23" customWidth="1"/>
    <col min="3" max="3" width="9.140625" style="23" customWidth="1"/>
    <col min="4" max="4" width="6.5703125" style="23" customWidth="1"/>
    <col min="5" max="6" width="7.42578125" style="23" customWidth="1"/>
    <col min="7" max="8" width="7.7109375" style="23" customWidth="1"/>
    <col min="9" max="9" width="7.42578125" style="23" customWidth="1"/>
    <col min="10" max="16384" width="9.140625" style="23"/>
  </cols>
  <sheetData>
    <row r="1" spans="2:9" x14ac:dyDescent="0.25">
      <c r="B1" s="273"/>
      <c r="C1" s="273"/>
      <c r="D1" s="273"/>
      <c r="E1" s="273"/>
      <c r="F1" s="273"/>
      <c r="G1" s="273"/>
      <c r="H1" s="273"/>
      <c r="I1" s="273"/>
    </row>
    <row r="2" spans="2:9" x14ac:dyDescent="0.25">
      <c r="B2" s="304" t="s">
        <v>148</v>
      </c>
      <c r="C2" s="304"/>
      <c r="D2" s="304"/>
      <c r="E2" s="304"/>
      <c r="F2" s="304"/>
      <c r="G2" s="304"/>
      <c r="H2" s="304"/>
      <c r="I2" s="304"/>
    </row>
    <row r="3" spans="2:9" x14ac:dyDescent="0.25">
      <c r="B3" s="8"/>
      <c r="C3" s="8" t="s">
        <v>2</v>
      </c>
      <c r="D3" s="8"/>
      <c r="E3" s="298" t="s">
        <v>90</v>
      </c>
      <c r="F3" s="298"/>
      <c r="G3" s="298"/>
      <c r="H3" s="298"/>
      <c r="I3" s="298"/>
    </row>
    <row r="4" spans="2:9" x14ac:dyDescent="0.25">
      <c r="B4" s="8" t="s">
        <v>149</v>
      </c>
      <c r="C4" s="8" t="s">
        <v>92</v>
      </c>
      <c r="D4" s="8" t="s">
        <v>93</v>
      </c>
      <c r="E4" s="8"/>
      <c r="F4" s="8" t="s">
        <v>94</v>
      </c>
      <c r="G4" s="8" t="s">
        <v>95</v>
      </c>
      <c r="H4" s="8" t="s">
        <v>96</v>
      </c>
      <c r="I4" s="8"/>
    </row>
    <row r="5" spans="2:9" x14ac:dyDescent="0.25">
      <c r="B5" s="68" t="s">
        <v>97</v>
      </c>
      <c r="C5" s="68" t="s">
        <v>98</v>
      </c>
      <c r="D5" s="68" t="s">
        <v>99</v>
      </c>
      <c r="E5" s="68" t="s">
        <v>100</v>
      </c>
      <c r="F5" s="68" t="s">
        <v>101</v>
      </c>
      <c r="G5" s="281" t="s">
        <v>102</v>
      </c>
      <c r="H5" s="68" t="s">
        <v>103</v>
      </c>
      <c r="I5" s="68" t="s">
        <v>104</v>
      </c>
    </row>
    <row r="6" spans="2:9" x14ac:dyDescent="0.25">
      <c r="B6" s="9">
        <v>1</v>
      </c>
      <c r="C6" s="25">
        <v>0</v>
      </c>
      <c r="D6" s="9" t="s">
        <v>105</v>
      </c>
      <c r="E6" s="9">
        <v>13</v>
      </c>
      <c r="F6" s="9">
        <v>14</v>
      </c>
      <c r="G6" s="9">
        <v>13</v>
      </c>
      <c r="H6" s="9">
        <v>15</v>
      </c>
      <c r="I6" s="26">
        <v>16</v>
      </c>
    </row>
    <row r="7" spans="2:9" x14ac:dyDescent="0.25">
      <c r="B7" s="10">
        <v>2</v>
      </c>
      <c r="C7" s="27">
        <v>1250</v>
      </c>
      <c r="D7" s="11" t="s">
        <v>143</v>
      </c>
      <c r="E7" s="10">
        <v>12</v>
      </c>
      <c r="F7" s="10">
        <v>14</v>
      </c>
      <c r="G7" s="10">
        <v>12</v>
      </c>
      <c r="H7" s="10">
        <v>14</v>
      </c>
      <c r="I7" s="28">
        <v>15</v>
      </c>
    </row>
    <row r="8" spans="2:9" x14ac:dyDescent="0.25">
      <c r="B8" s="10">
        <v>3</v>
      </c>
      <c r="C8" s="27">
        <v>2500</v>
      </c>
      <c r="D8" s="11">
        <v>2</v>
      </c>
      <c r="E8" s="11">
        <v>12</v>
      </c>
      <c r="F8" s="11">
        <v>14</v>
      </c>
      <c r="G8" s="11">
        <v>12</v>
      </c>
      <c r="H8" s="11">
        <v>14</v>
      </c>
      <c r="I8" s="28">
        <v>15</v>
      </c>
    </row>
    <row r="9" spans="2:9" x14ac:dyDescent="0.25">
      <c r="B9" s="9">
        <v>4</v>
      </c>
      <c r="C9" s="29">
        <v>5000</v>
      </c>
      <c r="D9" s="8" t="s">
        <v>150</v>
      </c>
      <c r="E9" s="8">
        <v>11</v>
      </c>
      <c r="F9" s="8">
        <v>11</v>
      </c>
      <c r="G9" s="8">
        <v>11</v>
      </c>
      <c r="H9" s="8">
        <v>13</v>
      </c>
      <c r="I9" s="26">
        <v>14</v>
      </c>
    </row>
    <row r="10" spans="2:9" x14ac:dyDescent="0.25">
      <c r="B10" s="9">
        <v>5</v>
      </c>
      <c r="C10" s="29">
        <v>10000</v>
      </c>
      <c r="D10" s="8" t="s">
        <v>144</v>
      </c>
      <c r="E10" s="8">
        <v>11</v>
      </c>
      <c r="F10" s="8">
        <v>11</v>
      </c>
      <c r="G10" s="8">
        <v>11</v>
      </c>
      <c r="H10" s="8">
        <v>13</v>
      </c>
      <c r="I10" s="26">
        <v>14</v>
      </c>
    </row>
    <row r="11" spans="2:9" x14ac:dyDescent="0.25">
      <c r="B11" s="10">
        <v>6</v>
      </c>
      <c r="C11" s="27">
        <v>20000</v>
      </c>
      <c r="D11" s="11">
        <v>4</v>
      </c>
      <c r="E11" s="11">
        <v>10</v>
      </c>
      <c r="F11" s="11">
        <v>11</v>
      </c>
      <c r="G11" s="11">
        <v>10</v>
      </c>
      <c r="H11" s="11">
        <v>12</v>
      </c>
      <c r="I11" s="28">
        <v>13</v>
      </c>
    </row>
    <row r="12" spans="2:9" x14ac:dyDescent="0.25">
      <c r="B12" s="10">
        <v>7</v>
      </c>
      <c r="C12" s="27">
        <v>40000</v>
      </c>
      <c r="D12" s="11" t="s">
        <v>151</v>
      </c>
      <c r="E12" s="11">
        <v>10</v>
      </c>
      <c r="F12" s="11">
        <v>11</v>
      </c>
      <c r="G12" s="11">
        <v>10</v>
      </c>
      <c r="H12" s="11">
        <v>12</v>
      </c>
      <c r="I12" s="28">
        <v>13</v>
      </c>
    </row>
    <row r="13" spans="2:9" x14ac:dyDescent="0.25">
      <c r="B13" s="9">
        <v>8</v>
      </c>
      <c r="C13" s="29">
        <v>70000</v>
      </c>
      <c r="D13" s="8">
        <v>5</v>
      </c>
      <c r="E13" s="8">
        <v>9</v>
      </c>
      <c r="F13" s="8">
        <v>8</v>
      </c>
      <c r="G13" s="8">
        <v>9</v>
      </c>
      <c r="H13" s="8">
        <v>11</v>
      </c>
      <c r="I13" s="26">
        <v>12</v>
      </c>
    </row>
    <row r="14" spans="2:9" x14ac:dyDescent="0.25">
      <c r="B14" s="9">
        <v>9</v>
      </c>
      <c r="C14" s="29">
        <v>120000</v>
      </c>
      <c r="D14" s="9" t="s">
        <v>152</v>
      </c>
      <c r="E14" s="8">
        <v>9</v>
      </c>
      <c r="F14" s="8">
        <v>8</v>
      </c>
      <c r="G14" s="8">
        <v>9</v>
      </c>
      <c r="H14" s="8">
        <v>11</v>
      </c>
      <c r="I14" s="26">
        <v>12</v>
      </c>
    </row>
    <row r="15" spans="2:9" x14ac:dyDescent="0.25">
      <c r="B15" s="10">
        <v>10</v>
      </c>
      <c r="C15" s="27">
        <v>180000</v>
      </c>
      <c r="D15" s="10" t="s">
        <v>153</v>
      </c>
      <c r="E15" s="11">
        <v>8</v>
      </c>
      <c r="F15" s="11">
        <v>8</v>
      </c>
      <c r="G15" s="11">
        <v>8</v>
      </c>
      <c r="H15" s="11">
        <v>10</v>
      </c>
      <c r="I15" s="28">
        <v>11</v>
      </c>
    </row>
    <row r="16" spans="2:9" x14ac:dyDescent="0.25">
      <c r="B16" s="10">
        <v>11</v>
      </c>
      <c r="C16" s="27">
        <v>240000</v>
      </c>
      <c r="D16" s="11">
        <v>7</v>
      </c>
      <c r="E16" s="10">
        <v>8</v>
      </c>
      <c r="F16" s="10">
        <v>8</v>
      </c>
      <c r="G16" s="10">
        <v>8</v>
      </c>
      <c r="H16" s="10">
        <v>10</v>
      </c>
      <c r="I16" s="28">
        <v>11</v>
      </c>
    </row>
    <row r="17" spans="2:9" x14ac:dyDescent="0.25">
      <c r="B17" s="73">
        <v>12</v>
      </c>
      <c r="C17" s="280">
        <v>300000</v>
      </c>
      <c r="D17" s="73" t="s">
        <v>108</v>
      </c>
      <c r="E17" s="73">
        <v>7</v>
      </c>
      <c r="F17" s="73">
        <v>5</v>
      </c>
      <c r="G17" s="73">
        <v>7</v>
      </c>
      <c r="H17" s="73">
        <v>9</v>
      </c>
      <c r="I17" s="141">
        <v>10</v>
      </c>
    </row>
    <row r="18" spans="2:9" x14ac:dyDescent="0.25">
      <c r="B18" s="297" t="s">
        <v>154</v>
      </c>
      <c r="C18" s="297"/>
      <c r="D18" s="297"/>
      <c r="E18" s="297"/>
      <c r="F18" s="297"/>
      <c r="G18" s="297"/>
      <c r="H18" s="297"/>
      <c r="I18" s="297"/>
    </row>
    <row r="19" spans="2:9" x14ac:dyDescent="0.25">
      <c r="B19" s="297" t="s">
        <v>155</v>
      </c>
      <c r="C19" s="297"/>
      <c r="D19" s="297"/>
      <c r="E19" s="297"/>
      <c r="F19" s="297"/>
      <c r="G19" s="297"/>
      <c r="H19" s="297"/>
      <c r="I19" s="297"/>
    </row>
  </sheetData>
  <mergeCells count="4">
    <mergeCell ref="B2:I2"/>
    <mergeCell ref="E3:I3"/>
    <mergeCell ref="B18:I18"/>
    <mergeCell ref="B19:I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3"/>
  <sheetViews>
    <sheetView workbookViewId="0"/>
  </sheetViews>
  <sheetFormatPr defaultRowHeight="13.5" x14ac:dyDescent="0.25"/>
  <cols>
    <col min="1" max="1" width="9.140625" style="23"/>
    <col min="2" max="2" width="15.5703125" style="23" customWidth="1"/>
    <col min="3" max="3" width="6.85546875" style="23" customWidth="1"/>
    <col min="4" max="4" width="5.42578125" style="23" customWidth="1"/>
    <col min="5" max="5" width="1.42578125" style="23" customWidth="1"/>
    <col min="6" max="6" width="9.140625" style="23"/>
    <col min="7" max="7" width="15.5703125" style="23" customWidth="1"/>
    <col min="8" max="8" width="6.85546875" style="23" customWidth="1"/>
    <col min="9" max="9" width="5.42578125" style="23" customWidth="1"/>
    <col min="10" max="10" width="1.42578125" style="23" customWidth="1"/>
    <col min="11" max="11" width="9.140625" style="23"/>
    <col min="12" max="12" width="11.42578125" style="23" customWidth="1"/>
    <col min="13" max="13" width="4" style="23" customWidth="1"/>
    <col min="14" max="15" width="6.85546875" style="23" customWidth="1"/>
    <col min="16" max="16" width="9.140625" style="23"/>
    <col min="17" max="17" width="15.5703125" style="23" customWidth="1"/>
    <col min="18" max="19" width="6.85546875" style="23" customWidth="1"/>
    <col min="20" max="20" width="9.140625" style="23"/>
    <col min="21" max="21" width="15.5703125" style="23" customWidth="1"/>
    <col min="22" max="23" width="6.85546875" style="23" customWidth="1"/>
    <col min="24" max="26" width="10" style="23" customWidth="1"/>
    <col min="27" max="16384" width="9.140625" style="23"/>
  </cols>
  <sheetData>
    <row r="1" spans="2:26" x14ac:dyDescent="0.25">
      <c r="B1" s="273"/>
      <c r="C1" s="273"/>
      <c r="D1" s="273"/>
      <c r="E1" s="273"/>
      <c r="G1" s="273"/>
      <c r="H1" s="273"/>
      <c r="I1" s="273"/>
      <c r="J1" s="273"/>
      <c r="L1" s="273"/>
      <c r="M1" s="273"/>
      <c r="N1" s="273"/>
      <c r="O1" s="273"/>
      <c r="Q1" s="273"/>
      <c r="R1" s="273"/>
      <c r="S1" s="273"/>
      <c r="U1" s="273"/>
      <c r="V1" s="273"/>
      <c r="W1" s="273"/>
      <c r="X1" s="273"/>
      <c r="Y1" s="273"/>
      <c r="Z1" s="273"/>
    </row>
    <row r="2" spans="2:26" x14ac:dyDescent="0.25">
      <c r="B2" s="304" t="s">
        <v>156</v>
      </c>
      <c r="C2" s="304"/>
      <c r="D2" s="304"/>
      <c r="E2" s="304"/>
      <c r="G2" s="293" t="s">
        <v>208</v>
      </c>
      <c r="H2" s="293"/>
      <c r="I2" s="293"/>
      <c r="J2" s="293"/>
      <c r="L2" s="293" t="s">
        <v>243</v>
      </c>
      <c r="M2" s="293"/>
      <c r="N2" s="293"/>
      <c r="O2" s="293"/>
      <c r="Q2" s="293" t="s">
        <v>252</v>
      </c>
      <c r="R2" s="293"/>
      <c r="S2" s="293"/>
      <c r="U2" s="293" t="s">
        <v>275</v>
      </c>
      <c r="V2" s="293"/>
      <c r="W2" s="293"/>
      <c r="X2" s="293"/>
      <c r="Y2" s="293"/>
      <c r="Z2" s="293"/>
    </row>
    <row r="3" spans="2:26" x14ac:dyDescent="0.25">
      <c r="B3" s="68" t="s">
        <v>157</v>
      </c>
      <c r="C3" s="66" t="s">
        <v>158</v>
      </c>
      <c r="D3" s="304" t="s">
        <v>159</v>
      </c>
      <c r="E3" s="304"/>
      <c r="G3" s="110" t="s">
        <v>157</v>
      </c>
      <c r="H3" s="194" t="s">
        <v>158</v>
      </c>
      <c r="I3" s="293" t="s">
        <v>159</v>
      </c>
      <c r="J3" s="293"/>
      <c r="L3" s="110" t="s">
        <v>157</v>
      </c>
      <c r="M3" s="110" t="s">
        <v>302</v>
      </c>
      <c r="N3" s="194" t="s">
        <v>158</v>
      </c>
      <c r="O3" s="110" t="s">
        <v>159</v>
      </c>
      <c r="Q3" s="110" t="s">
        <v>157</v>
      </c>
      <c r="R3" s="194" t="s">
        <v>158</v>
      </c>
      <c r="S3" s="110" t="s">
        <v>159</v>
      </c>
      <c r="U3" s="64"/>
      <c r="V3" s="64"/>
      <c r="W3" s="64"/>
      <c r="X3" s="309" t="s">
        <v>276</v>
      </c>
      <c r="Y3" s="309"/>
      <c r="Z3" s="309"/>
    </row>
    <row r="4" spans="2:26" ht="14.25" x14ac:dyDescent="0.3">
      <c r="B4" s="39" t="s">
        <v>160</v>
      </c>
      <c r="C4" s="40" t="s">
        <v>161</v>
      </c>
      <c r="D4" s="41" t="s">
        <v>162</v>
      </c>
      <c r="E4" s="42" t="s">
        <v>123</v>
      </c>
      <c r="G4" s="60" t="s">
        <v>209</v>
      </c>
      <c r="H4" s="40" t="s">
        <v>180</v>
      </c>
      <c r="I4" s="298" t="s">
        <v>10</v>
      </c>
      <c r="J4" s="298"/>
      <c r="L4" s="39" t="s">
        <v>303</v>
      </c>
      <c r="M4" s="8">
        <v>9</v>
      </c>
      <c r="N4" s="8" t="s">
        <v>10</v>
      </c>
      <c r="O4" s="8" t="s">
        <v>10</v>
      </c>
      <c r="Q4" s="43" t="s">
        <v>253</v>
      </c>
      <c r="R4" s="44" t="s">
        <v>254</v>
      </c>
      <c r="S4" s="55" t="s">
        <v>190</v>
      </c>
      <c r="U4" s="68" t="s">
        <v>157</v>
      </c>
      <c r="V4" s="66" t="s">
        <v>158</v>
      </c>
      <c r="W4" s="68" t="s">
        <v>159</v>
      </c>
      <c r="X4" s="68" t="s">
        <v>277</v>
      </c>
      <c r="Y4" s="68" t="s">
        <v>278</v>
      </c>
      <c r="Z4" s="68" t="s">
        <v>279</v>
      </c>
    </row>
    <row r="5" spans="2:26" x14ac:dyDescent="0.25">
      <c r="B5" s="43" t="s">
        <v>163</v>
      </c>
      <c r="C5" s="44" t="s">
        <v>164</v>
      </c>
      <c r="D5" s="306" t="s">
        <v>165</v>
      </c>
      <c r="E5" s="306"/>
      <c r="G5" s="43" t="s">
        <v>210</v>
      </c>
      <c r="H5" s="44" t="s">
        <v>186</v>
      </c>
      <c r="I5" s="306" t="s">
        <v>10</v>
      </c>
      <c r="J5" s="306"/>
      <c r="L5" s="45" t="s">
        <v>244</v>
      </c>
      <c r="M5" s="54">
        <v>7</v>
      </c>
      <c r="N5" s="46" t="s">
        <v>164</v>
      </c>
      <c r="O5" s="46" t="s">
        <v>223</v>
      </c>
      <c r="Q5" s="45" t="s">
        <v>255</v>
      </c>
      <c r="R5" s="46" t="s">
        <v>170</v>
      </c>
      <c r="S5" s="46" t="s">
        <v>181</v>
      </c>
      <c r="U5" s="43" t="s">
        <v>280</v>
      </c>
      <c r="V5" s="44" t="s">
        <v>175</v>
      </c>
      <c r="W5" s="42" t="s">
        <v>10</v>
      </c>
      <c r="X5" s="42" t="s">
        <v>10</v>
      </c>
      <c r="Y5" s="42" t="s">
        <v>10</v>
      </c>
      <c r="Z5" s="42" t="s">
        <v>10</v>
      </c>
    </row>
    <row r="6" spans="2:26" x14ac:dyDescent="0.25">
      <c r="B6" s="45" t="s">
        <v>166</v>
      </c>
      <c r="C6" s="46" t="s">
        <v>167</v>
      </c>
      <c r="D6" s="46" t="s">
        <v>168</v>
      </c>
      <c r="E6" s="47"/>
      <c r="G6" s="45" t="s">
        <v>211</v>
      </c>
      <c r="H6" s="46" t="s">
        <v>212</v>
      </c>
      <c r="I6" s="307" t="s">
        <v>10</v>
      </c>
      <c r="J6" s="307"/>
      <c r="L6" s="43" t="s">
        <v>245</v>
      </c>
      <c r="M6" s="42">
        <v>5</v>
      </c>
      <c r="N6" s="44" t="s">
        <v>246</v>
      </c>
      <c r="O6" s="44" t="s">
        <v>247</v>
      </c>
      <c r="Q6" s="43" t="s">
        <v>256</v>
      </c>
      <c r="R6" s="44" t="s">
        <v>257</v>
      </c>
      <c r="S6" s="55" t="s">
        <v>190</v>
      </c>
      <c r="U6" s="45" t="s">
        <v>282</v>
      </c>
      <c r="V6" s="46" t="s">
        <v>175</v>
      </c>
      <c r="W6" s="63" t="s">
        <v>168</v>
      </c>
      <c r="X6" s="54" t="s">
        <v>10</v>
      </c>
      <c r="Y6" s="54" t="s">
        <v>10</v>
      </c>
      <c r="Z6" s="54" t="s">
        <v>10</v>
      </c>
    </row>
    <row r="7" spans="2:26" x14ac:dyDescent="0.25">
      <c r="B7" s="45" t="s">
        <v>169</v>
      </c>
      <c r="C7" s="46" t="s">
        <v>170</v>
      </c>
      <c r="D7" s="46" t="s">
        <v>168</v>
      </c>
      <c r="E7" s="47"/>
      <c r="G7" s="45" t="s">
        <v>213</v>
      </c>
      <c r="H7" s="46" t="s">
        <v>214</v>
      </c>
      <c r="I7" s="307" t="s">
        <v>10</v>
      </c>
      <c r="J7" s="307"/>
      <c r="L7" s="45" t="s">
        <v>248</v>
      </c>
      <c r="M7" s="54">
        <v>3</v>
      </c>
      <c r="N7" s="46" t="s">
        <v>249</v>
      </c>
      <c r="O7" s="46" t="s">
        <v>221</v>
      </c>
      <c r="Q7" s="45" t="s">
        <v>258</v>
      </c>
      <c r="R7" s="46" t="s">
        <v>161</v>
      </c>
      <c r="S7" s="63" t="s">
        <v>168</v>
      </c>
      <c r="U7" s="49" t="s">
        <v>283</v>
      </c>
      <c r="V7" s="44" t="s">
        <v>164</v>
      </c>
      <c r="W7" s="55" t="s">
        <v>168</v>
      </c>
      <c r="X7" s="42" t="s">
        <v>10</v>
      </c>
      <c r="Y7" s="42" t="s">
        <v>10</v>
      </c>
      <c r="Z7" s="42" t="s">
        <v>10</v>
      </c>
    </row>
    <row r="8" spans="2:26" x14ac:dyDescent="0.25">
      <c r="B8" s="43" t="s">
        <v>171</v>
      </c>
      <c r="C8" s="44" t="s">
        <v>172</v>
      </c>
      <c r="D8" s="44" t="s">
        <v>173</v>
      </c>
      <c r="E8" s="48"/>
      <c r="G8" s="43" t="s">
        <v>215</v>
      </c>
      <c r="H8" s="44" t="s">
        <v>216</v>
      </c>
      <c r="I8" s="306" t="s">
        <v>10</v>
      </c>
      <c r="J8" s="306"/>
      <c r="L8" s="43" t="s">
        <v>250</v>
      </c>
      <c r="M8" s="42" t="s">
        <v>123</v>
      </c>
      <c r="N8" s="44" t="s">
        <v>192</v>
      </c>
      <c r="O8" s="55" t="s">
        <v>196</v>
      </c>
      <c r="Q8" s="43" t="s">
        <v>259</v>
      </c>
      <c r="R8" s="44" t="s">
        <v>164</v>
      </c>
      <c r="S8" s="55" t="s">
        <v>190</v>
      </c>
      <c r="U8" s="45" t="s">
        <v>284</v>
      </c>
      <c r="V8" s="46" t="s">
        <v>175</v>
      </c>
      <c r="W8" s="63" t="s">
        <v>168</v>
      </c>
      <c r="X8" s="54" t="s">
        <v>10</v>
      </c>
      <c r="Y8" s="54" t="s">
        <v>10</v>
      </c>
      <c r="Z8" s="54" t="s">
        <v>10</v>
      </c>
    </row>
    <row r="9" spans="2:26" x14ac:dyDescent="0.25">
      <c r="B9" s="49" t="s">
        <v>174</v>
      </c>
      <c r="C9" s="44" t="s">
        <v>175</v>
      </c>
      <c r="D9" s="44" t="s">
        <v>173</v>
      </c>
      <c r="E9" s="48"/>
      <c r="G9" s="65" t="s">
        <v>217</v>
      </c>
      <c r="H9" s="66" t="s">
        <v>218</v>
      </c>
      <c r="I9" s="304" t="s">
        <v>10</v>
      </c>
      <c r="J9" s="304"/>
      <c r="L9" s="115" t="s">
        <v>251</v>
      </c>
      <c r="M9" s="105" t="s">
        <v>10</v>
      </c>
      <c r="N9" s="257" t="s">
        <v>164</v>
      </c>
      <c r="O9" s="277" t="s">
        <v>168</v>
      </c>
      <c r="Q9" s="45" t="s">
        <v>260</v>
      </c>
      <c r="R9" s="46" t="s">
        <v>261</v>
      </c>
      <c r="S9" s="63" t="s">
        <v>168</v>
      </c>
      <c r="U9" s="65" t="s">
        <v>285</v>
      </c>
      <c r="V9" s="66" t="s">
        <v>164</v>
      </c>
      <c r="W9" s="67" t="s">
        <v>168</v>
      </c>
      <c r="X9" s="68" t="s">
        <v>10</v>
      </c>
      <c r="Y9" s="68" t="s">
        <v>10</v>
      </c>
      <c r="Z9" s="68" t="s">
        <v>10</v>
      </c>
    </row>
    <row r="10" spans="2:26" x14ac:dyDescent="0.25">
      <c r="B10" s="45" t="s">
        <v>176</v>
      </c>
      <c r="C10" s="46" t="s">
        <v>175</v>
      </c>
      <c r="D10" s="46" t="s">
        <v>168</v>
      </c>
      <c r="E10" s="47"/>
      <c r="G10" s="51" t="s">
        <v>219</v>
      </c>
      <c r="H10" s="52" t="s">
        <v>220</v>
      </c>
      <c r="I10" s="53" t="s">
        <v>221</v>
      </c>
      <c r="J10" s="47"/>
      <c r="L10" s="310" t="s">
        <v>304</v>
      </c>
      <c r="M10" s="310"/>
      <c r="N10" s="310"/>
      <c r="O10" s="310"/>
      <c r="Q10" s="43" t="s">
        <v>262</v>
      </c>
      <c r="R10" s="44" t="s">
        <v>195</v>
      </c>
      <c r="S10" s="55" t="s">
        <v>190</v>
      </c>
      <c r="U10" s="45" t="s">
        <v>286</v>
      </c>
      <c r="V10" s="46" t="s">
        <v>186</v>
      </c>
      <c r="W10" s="63" t="s">
        <v>190</v>
      </c>
      <c r="X10" s="54" t="s">
        <v>25</v>
      </c>
      <c r="Y10" s="69" t="s">
        <v>23</v>
      </c>
      <c r="Z10" s="54" t="s">
        <v>287</v>
      </c>
    </row>
    <row r="11" spans="2:26" x14ac:dyDescent="0.25">
      <c r="B11" s="45" t="s">
        <v>177</v>
      </c>
      <c r="C11" s="46" t="s">
        <v>175</v>
      </c>
      <c r="D11" s="307" t="s">
        <v>165</v>
      </c>
      <c r="E11" s="307"/>
      <c r="G11" s="43" t="s">
        <v>222</v>
      </c>
      <c r="H11" s="44" t="s">
        <v>192</v>
      </c>
      <c r="I11" s="55" t="s">
        <v>223</v>
      </c>
      <c r="J11" s="48"/>
      <c r="Q11" s="45" t="s">
        <v>263</v>
      </c>
      <c r="R11" s="46" t="s">
        <v>264</v>
      </c>
      <c r="S11" s="63" t="s">
        <v>196</v>
      </c>
      <c r="U11" s="45" t="s">
        <v>288</v>
      </c>
      <c r="V11" s="46" t="s">
        <v>172</v>
      </c>
      <c r="W11" s="63" t="s">
        <v>168</v>
      </c>
      <c r="X11" s="54" t="s">
        <v>289</v>
      </c>
      <c r="Y11" s="70" t="s">
        <v>290</v>
      </c>
      <c r="Z11" s="54" t="s">
        <v>291</v>
      </c>
    </row>
    <row r="12" spans="2:26" x14ac:dyDescent="0.25">
      <c r="B12" s="43" t="s">
        <v>178</v>
      </c>
      <c r="C12" s="44" t="s">
        <v>170</v>
      </c>
      <c r="D12" s="44" t="s">
        <v>168</v>
      </c>
      <c r="E12" s="48"/>
      <c r="G12" s="51" t="s">
        <v>224</v>
      </c>
      <c r="H12" s="52" t="s">
        <v>161</v>
      </c>
      <c r="I12" s="53" t="s">
        <v>162</v>
      </c>
      <c r="J12" s="47" t="s">
        <v>123</v>
      </c>
      <c r="Q12" s="43" t="s">
        <v>265</v>
      </c>
      <c r="R12" s="44" t="s">
        <v>266</v>
      </c>
      <c r="S12" s="55" t="s">
        <v>267</v>
      </c>
      <c r="U12" s="43" t="s">
        <v>292</v>
      </c>
      <c r="V12" s="44" t="s">
        <v>180</v>
      </c>
      <c r="W12" s="55" t="s">
        <v>168</v>
      </c>
      <c r="X12" s="42" t="s">
        <v>293</v>
      </c>
      <c r="Y12" s="71" t="s">
        <v>294</v>
      </c>
      <c r="Z12" s="72" t="s">
        <v>295</v>
      </c>
    </row>
    <row r="13" spans="2:26" x14ac:dyDescent="0.25">
      <c r="B13" s="43" t="s">
        <v>179</v>
      </c>
      <c r="C13" s="44" t="s">
        <v>180</v>
      </c>
      <c r="D13" s="44" t="s">
        <v>181</v>
      </c>
      <c r="E13" s="48"/>
      <c r="G13" s="43" t="s">
        <v>225</v>
      </c>
      <c r="H13" s="44" t="s">
        <v>192</v>
      </c>
      <c r="I13" s="306" t="s">
        <v>10</v>
      </c>
      <c r="J13" s="306"/>
      <c r="Q13" s="45" t="s">
        <v>268</v>
      </c>
      <c r="R13" s="46" t="s">
        <v>175</v>
      </c>
      <c r="S13" s="63" t="s">
        <v>168</v>
      </c>
      <c r="U13" s="65" t="s">
        <v>296</v>
      </c>
      <c r="V13" s="66" t="s">
        <v>183</v>
      </c>
      <c r="W13" s="67" t="s">
        <v>173</v>
      </c>
      <c r="X13" s="73" t="s">
        <v>293</v>
      </c>
      <c r="Y13" s="74" t="s">
        <v>294</v>
      </c>
      <c r="Z13" s="73" t="s">
        <v>295</v>
      </c>
    </row>
    <row r="14" spans="2:26" x14ac:dyDescent="0.25">
      <c r="B14" s="50" t="s">
        <v>182</v>
      </c>
      <c r="C14" s="46" t="s">
        <v>183</v>
      </c>
      <c r="D14" s="46" t="s">
        <v>168</v>
      </c>
      <c r="E14" s="47"/>
      <c r="G14" s="115" t="s">
        <v>226</v>
      </c>
      <c r="H14" s="257" t="s">
        <v>227</v>
      </c>
      <c r="I14" s="308" t="s">
        <v>10</v>
      </c>
      <c r="J14" s="308"/>
      <c r="Q14" s="43" t="s">
        <v>269</v>
      </c>
      <c r="R14" s="44" t="s">
        <v>167</v>
      </c>
      <c r="S14" s="55" t="s">
        <v>168</v>
      </c>
      <c r="U14" s="50" t="s">
        <v>297</v>
      </c>
      <c r="V14" s="75" t="s">
        <v>170</v>
      </c>
      <c r="W14" s="53" t="s">
        <v>173</v>
      </c>
      <c r="X14" s="54" t="s">
        <v>10</v>
      </c>
      <c r="Y14" s="70" t="s">
        <v>26</v>
      </c>
      <c r="Z14" s="54" t="s">
        <v>10</v>
      </c>
    </row>
    <row r="15" spans="2:26" x14ac:dyDescent="0.25">
      <c r="B15" s="45" t="s">
        <v>184</v>
      </c>
      <c r="C15" s="46" t="s">
        <v>164</v>
      </c>
      <c r="D15" s="46" t="s">
        <v>168</v>
      </c>
      <c r="E15" s="47"/>
      <c r="G15" s="43" t="s">
        <v>228</v>
      </c>
      <c r="H15" s="44" t="s">
        <v>212</v>
      </c>
      <c r="I15" s="306" t="s">
        <v>10</v>
      </c>
      <c r="J15" s="306"/>
      <c r="Q15" s="45" t="s">
        <v>270</v>
      </c>
      <c r="R15" s="46" t="s">
        <v>192</v>
      </c>
      <c r="S15" s="63" t="s">
        <v>168</v>
      </c>
      <c r="U15" s="49" t="s">
        <v>298</v>
      </c>
      <c r="V15" s="76" t="s">
        <v>170</v>
      </c>
      <c r="W15" s="41" t="s">
        <v>168</v>
      </c>
      <c r="X15" s="42" t="s">
        <v>10</v>
      </c>
      <c r="Y15" s="71" t="s">
        <v>26</v>
      </c>
      <c r="Z15" s="42" t="s">
        <v>10</v>
      </c>
    </row>
    <row r="16" spans="2:26" x14ac:dyDescent="0.25">
      <c r="B16" s="43" t="s">
        <v>185</v>
      </c>
      <c r="C16" s="44" t="s">
        <v>186</v>
      </c>
      <c r="D16" s="44" t="s">
        <v>173</v>
      </c>
      <c r="E16" s="48"/>
      <c r="G16" s="43" t="s">
        <v>229</v>
      </c>
      <c r="H16" s="44" t="s">
        <v>220</v>
      </c>
      <c r="I16" s="306" t="s">
        <v>10</v>
      </c>
      <c r="J16" s="306"/>
      <c r="Q16" s="43" t="s">
        <v>271</v>
      </c>
      <c r="R16" s="44" t="s">
        <v>272</v>
      </c>
      <c r="S16" s="55" t="s">
        <v>196</v>
      </c>
      <c r="U16" s="45" t="s">
        <v>299</v>
      </c>
      <c r="V16" s="46" t="s">
        <v>161</v>
      </c>
      <c r="W16" s="46" t="s">
        <v>168</v>
      </c>
      <c r="X16" s="54" t="s">
        <v>10</v>
      </c>
      <c r="Y16" s="70" t="s">
        <v>26</v>
      </c>
      <c r="Z16" s="54" t="s">
        <v>10</v>
      </c>
    </row>
    <row r="17" spans="2:26" ht="14.25" x14ac:dyDescent="0.3">
      <c r="B17" s="43" t="s">
        <v>187</v>
      </c>
      <c r="C17" s="44" t="s">
        <v>175</v>
      </c>
      <c r="D17" s="44" t="s">
        <v>173</v>
      </c>
      <c r="E17" s="48"/>
      <c r="G17" s="45" t="s">
        <v>230</v>
      </c>
      <c r="H17" s="57" t="s">
        <v>231</v>
      </c>
      <c r="I17" s="307" t="s">
        <v>10</v>
      </c>
      <c r="J17" s="307"/>
      <c r="Q17" s="115" t="s">
        <v>273</v>
      </c>
      <c r="R17" s="257" t="s">
        <v>274</v>
      </c>
      <c r="S17" s="277" t="s">
        <v>190</v>
      </c>
      <c r="U17" s="43" t="s">
        <v>300</v>
      </c>
      <c r="V17" s="44" t="s">
        <v>167</v>
      </c>
      <c r="W17" s="44" t="s">
        <v>168</v>
      </c>
      <c r="X17" s="42" t="s">
        <v>10</v>
      </c>
      <c r="Y17" s="71" t="s">
        <v>26</v>
      </c>
      <c r="Z17" s="42" t="s">
        <v>10</v>
      </c>
    </row>
    <row r="18" spans="2:26" ht="14.25" x14ac:dyDescent="0.3">
      <c r="B18" s="51" t="s">
        <v>188</v>
      </c>
      <c r="C18" s="52" t="s">
        <v>167</v>
      </c>
      <c r="D18" s="46" t="s">
        <v>168</v>
      </c>
      <c r="E18" s="47"/>
      <c r="G18" s="45" t="s">
        <v>232</v>
      </c>
      <c r="H18" s="57" t="s">
        <v>233</v>
      </c>
      <c r="I18" s="307" t="s">
        <v>10</v>
      </c>
      <c r="J18" s="307"/>
      <c r="U18" s="115" t="s">
        <v>301</v>
      </c>
      <c r="V18" s="257" t="s">
        <v>175</v>
      </c>
      <c r="W18" s="257" t="s">
        <v>168</v>
      </c>
      <c r="X18" s="105" t="s">
        <v>10</v>
      </c>
      <c r="Y18" s="278" t="s">
        <v>25</v>
      </c>
      <c r="Z18" s="105" t="s">
        <v>10</v>
      </c>
    </row>
    <row r="19" spans="2:26" ht="14.25" x14ac:dyDescent="0.3">
      <c r="B19" s="45" t="s">
        <v>189</v>
      </c>
      <c r="C19" s="46" t="s">
        <v>183</v>
      </c>
      <c r="D19" s="46" t="s">
        <v>190</v>
      </c>
      <c r="E19" s="47"/>
      <c r="G19" s="43" t="s">
        <v>234</v>
      </c>
      <c r="H19" s="58" t="s">
        <v>235</v>
      </c>
      <c r="I19" s="306" t="s">
        <v>10</v>
      </c>
      <c r="J19" s="306"/>
    </row>
    <row r="20" spans="2:26" ht="14.25" x14ac:dyDescent="0.3">
      <c r="B20" s="43" t="s">
        <v>191</v>
      </c>
      <c r="C20" s="44" t="s">
        <v>192</v>
      </c>
      <c r="D20" s="44" t="s">
        <v>193</v>
      </c>
      <c r="E20" s="48"/>
      <c r="G20" s="61" t="s">
        <v>236</v>
      </c>
      <c r="H20" s="58" t="s">
        <v>237</v>
      </c>
      <c r="I20" s="306" t="s">
        <v>10</v>
      </c>
      <c r="J20" s="306"/>
    </row>
    <row r="21" spans="2:26" ht="14.25" x14ac:dyDescent="0.3">
      <c r="B21" s="43" t="s">
        <v>194</v>
      </c>
      <c r="C21" s="44" t="s">
        <v>195</v>
      </c>
      <c r="D21" s="44" t="s">
        <v>196</v>
      </c>
      <c r="E21" s="48"/>
      <c r="G21" s="62" t="s">
        <v>238</v>
      </c>
      <c r="H21" s="57" t="s">
        <v>239</v>
      </c>
      <c r="I21" s="307" t="s">
        <v>10</v>
      </c>
      <c r="J21" s="307"/>
    </row>
    <row r="22" spans="2:26" ht="14.25" x14ac:dyDescent="0.3">
      <c r="B22" s="45" t="s">
        <v>197</v>
      </c>
      <c r="C22" s="46" t="s">
        <v>167</v>
      </c>
      <c r="D22" s="46" t="s">
        <v>196</v>
      </c>
      <c r="E22" s="47"/>
      <c r="G22" s="115" t="s">
        <v>240</v>
      </c>
      <c r="H22" s="279" t="s">
        <v>241</v>
      </c>
      <c r="I22" s="308" t="s">
        <v>10</v>
      </c>
      <c r="J22" s="308"/>
    </row>
    <row r="23" spans="2:26" x14ac:dyDescent="0.25">
      <c r="B23" s="51" t="s">
        <v>198</v>
      </c>
      <c r="C23" s="52" t="s">
        <v>167</v>
      </c>
      <c r="D23" s="53" t="s">
        <v>162</v>
      </c>
      <c r="E23" s="54" t="s">
        <v>123</v>
      </c>
      <c r="G23" s="297" t="s">
        <v>242</v>
      </c>
      <c r="H23" s="297"/>
      <c r="I23" s="297"/>
      <c r="J23" s="297"/>
    </row>
    <row r="24" spans="2:26" x14ac:dyDescent="0.25">
      <c r="B24" s="43" t="s">
        <v>199</v>
      </c>
      <c r="C24" s="44" t="s">
        <v>183</v>
      </c>
      <c r="D24" s="55" t="s">
        <v>190</v>
      </c>
      <c r="E24" s="42" t="s">
        <v>123</v>
      </c>
    </row>
    <row r="25" spans="2:26" x14ac:dyDescent="0.25">
      <c r="B25" s="43" t="s">
        <v>200</v>
      </c>
      <c r="C25" s="44" t="s">
        <v>175</v>
      </c>
      <c r="D25" s="44" t="s">
        <v>190</v>
      </c>
      <c r="E25" s="48"/>
    </row>
    <row r="26" spans="2:26" x14ac:dyDescent="0.25">
      <c r="B26" s="50" t="s">
        <v>201</v>
      </c>
      <c r="C26" s="46" t="s">
        <v>183</v>
      </c>
      <c r="D26" s="46" t="s">
        <v>173</v>
      </c>
      <c r="E26" s="47"/>
    </row>
    <row r="27" spans="2:26" x14ac:dyDescent="0.25">
      <c r="B27" s="45" t="s">
        <v>202</v>
      </c>
      <c r="C27" s="46" t="s">
        <v>167</v>
      </c>
      <c r="D27" s="307" t="s">
        <v>165</v>
      </c>
      <c r="E27" s="307"/>
    </row>
    <row r="28" spans="2:26" x14ac:dyDescent="0.25">
      <c r="B28" s="39" t="s">
        <v>203</v>
      </c>
      <c r="C28" s="40" t="s">
        <v>183</v>
      </c>
      <c r="D28" s="44" t="s">
        <v>168</v>
      </c>
      <c r="E28" s="48"/>
    </row>
    <row r="29" spans="2:26" x14ac:dyDescent="0.25">
      <c r="B29" s="43" t="s">
        <v>204</v>
      </c>
      <c r="C29" s="44" t="s">
        <v>183</v>
      </c>
      <c r="D29" s="44" t="s">
        <v>168</v>
      </c>
      <c r="E29" s="48"/>
    </row>
    <row r="30" spans="2:26" x14ac:dyDescent="0.25">
      <c r="B30" s="45" t="s">
        <v>205</v>
      </c>
      <c r="C30" s="46" t="s">
        <v>167</v>
      </c>
      <c r="D30" s="46" t="s">
        <v>168</v>
      </c>
      <c r="E30" s="47"/>
    </row>
    <row r="31" spans="2:26" x14ac:dyDescent="0.25">
      <c r="B31" s="115" t="s">
        <v>206</v>
      </c>
      <c r="C31" s="257" t="s">
        <v>164</v>
      </c>
      <c r="D31" s="308" t="s">
        <v>165</v>
      </c>
      <c r="E31" s="308"/>
    </row>
    <row r="32" spans="2:26" x14ac:dyDescent="0.25">
      <c r="B32" s="305" t="s">
        <v>207</v>
      </c>
      <c r="C32" s="305"/>
      <c r="D32" s="305"/>
      <c r="E32" s="305"/>
    </row>
    <row r="33" spans="2:5" x14ac:dyDescent="0.25">
      <c r="B33" s="305"/>
      <c r="C33" s="305"/>
      <c r="D33" s="305"/>
      <c r="E33" s="305"/>
    </row>
  </sheetData>
  <mergeCells count="31">
    <mergeCell ref="U2:Z2"/>
    <mergeCell ref="X3:Z3"/>
    <mergeCell ref="L2:O2"/>
    <mergeCell ref="L10:O10"/>
    <mergeCell ref="I20:J20"/>
    <mergeCell ref="I21:J21"/>
    <mergeCell ref="I22:J22"/>
    <mergeCell ref="G23:J23"/>
    <mergeCell ref="Q2:S2"/>
    <mergeCell ref="I14:J14"/>
    <mergeCell ref="I15:J15"/>
    <mergeCell ref="I16:J16"/>
    <mergeCell ref="I17:J17"/>
    <mergeCell ref="I18:J18"/>
    <mergeCell ref="I19:J19"/>
    <mergeCell ref="B32:E33"/>
    <mergeCell ref="G2:J2"/>
    <mergeCell ref="I3:J3"/>
    <mergeCell ref="I4:J4"/>
    <mergeCell ref="I5:J5"/>
    <mergeCell ref="I6:J6"/>
    <mergeCell ref="I7:J7"/>
    <mergeCell ref="I8:J8"/>
    <mergeCell ref="I9:J9"/>
    <mergeCell ref="I13:J13"/>
    <mergeCell ref="B2:E2"/>
    <mergeCell ref="D3:E3"/>
    <mergeCell ref="D5:E5"/>
    <mergeCell ref="D11:E11"/>
    <mergeCell ref="D27:E27"/>
    <mergeCell ref="D31:E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/>
  </sheetViews>
  <sheetFormatPr defaultRowHeight="13.5" x14ac:dyDescent="0.25"/>
  <cols>
    <col min="1" max="1" width="9.140625" style="23"/>
    <col min="2" max="2" width="17.28515625" style="23" customWidth="1"/>
    <col min="3" max="6" width="7" style="23" customWidth="1"/>
    <col min="7" max="7" width="20.28515625" style="23" customWidth="1"/>
    <col min="8" max="16384" width="9.140625" style="23"/>
  </cols>
  <sheetData>
    <row r="1" spans="2:7" x14ac:dyDescent="0.25">
      <c r="B1" s="273"/>
      <c r="C1" s="273"/>
      <c r="D1" s="273"/>
      <c r="E1" s="273"/>
      <c r="F1" s="273"/>
      <c r="G1" s="273"/>
    </row>
    <row r="2" spans="2:7" x14ac:dyDescent="0.25">
      <c r="B2" s="311" t="s">
        <v>305</v>
      </c>
      <c r="C2" s="311"/>
      <c r="D2" s="311"/>
      <c r="E2" s="311"/>
      <c r="F2" s="311"/>
      <c r="G2" s="311"/>
    </row>
    <row r="3" spans="2:7" x14ac:dyDescent="0.25">
      <c r="B3" s="1"/>
      <c r="C3" s="312" t="s">
        <v>306</v>
      </c>
      <c r="D3" s="312"/>
      <c r="E3" s="312"/>
      <c r="F3" s="312"/>
      <c r="G3" s="1" t="s">
        <v>307</v>
      </c>
    </row>
    <row r="4" spans="2:7" x14ac:dyDescent="0.25">
      <c r="B4" s="89" t="s">
        <v>308</v>
      </c>
      <c r="C4" s="89" t="s">
        <v>309</v>
      </c>
      <c r="D4" s="89" t="s">
        <v>310</v>
      </c>
      <c r="E4" s="89" t="s">
        <v>311</v>
      </c>
      <c r="F4" s="89" t="s">
        <v>312</v>
      </c>
      <c r="G4" s="89" t="s">
        <v>313</v>
      </c>
    </row>
    <row r="5" spans="2:7" x14ac:dyDescent="0.25">
      <c r="B5" s="24" t="s">
        <v>314</v>
      </c>
      <c r="C5" s="77" t="s">
        <v>161</v>
      </c>
      <c r="D5" s="77" t="s">
        <v>261</v>
      </c>
      <c r="E5" s="77" t="s">
        <v>257</v>
      </c>
      <c r="F5" s="77" t="s">
        <v>167</v>
      </c>
      <c r="G5" s="1" t="s">
        <v>315</v>
      </c>
    </row>
    <row r="6" spans="2:7" x14ac:dyDescent="0.25">
      <c r="B6" s="78" t="s">
        <v>316</v>
      </c>
      <c r="C6" s="79" t="s">
        <v>257</v>
      </c>
      <c r="D6" s="79" t="s">
        <v>266</v>
      </c>
      <c r="E6" s="80" t="s">
        <v>10</v>
      </c>
      <c r="F6" s="79" t="s">
        <v>161</v>
      </c>
      <c r="G6" s="4" t="s">
        <v>317</v>
      </c>
    </row>
    <row r="7" spans="2:7" x14ac:dyDescent="0.25">
      <c r="B7" s="81" t="s">
        <v>318</v>
      </c>
      <c r="C7" s="82" t="s">
        <v>261</v>
      </c>
      <c r="D7" s="82" t="s">
        <v>264</v>
      </c>
      <c r="E7" s="82" t="s">
        <v>266</v>
      </c>
      <c r="F7" s="82" t="s">
        <v>170</v>
      </c>
      <c r="G7" s="1" t="s">
        <v>319</v>
      </c>
    </row>
    <row r="8" spans="2:7" x14ac:dyDescent="0.25">
      <c r="B8" s="78" t="s">
        <v>320</v>
      </c>
      <c r="C8" s="79" t="s">
        <v>266</v>
      </c>
      <c r="D8" s="80" t="s">
        <v>10</v>
      </c>
      <c r="E8" s="80" t="s">
        <v>10</v>
      </c>
      <c r="F8" s="80" t="s">
        <v>10</v>
      </c>
      <c r="G8" s="4" t="s">
        <v>321</v>
      </c>
    </row>
    <row r="9" spans="2:7" x14ac:dyDescent="0.25">
      <c r="B9" s="81" t="s">
        <v>322</v>
      </c>
      <c r="C9" s="82" t="s">
        <v>323</v>
      </c>
      <c r="D9" s="83" t="s">
        <v>10</v>
      </c>
      <c r="E9" s="83" t="s">
        <v>10</v>
      </c>
      <c r="F9" s="84" t="s">
        <v>10</v>
      </c>
      <c r="G9" s="1" t="s">
        <v>324</v>
      </c>
    </row>
    <row r="10" spans="2:7" x14ac:dyDescent="0.25">
      <c r="B10" s="108" t="s">
        <v>325</v>
      </c>
      <c r="C10" s="275" t="s">
        <v>192</v>
      </c>
      <c r="D10" s="179" t="s">
        <v>10</v>
      </c>
      <c r="E10" s="179" t="s">
        <v>10</v>
      </c>
      <c r="F10" s="276" t="s">
        <v>10</v>
      </c>
      <c r="G10" s="179" t="s">
        <v>326</v>
      </c>
    </row>
    <row r="11" spans="2:7" x14ac:dyDescent="0.25">
      <c r="B11" s="313" t="s">
        <v>327</v>
      </c>
      <c r="C11" s="313"/>
      <c r="D11" s="313"/>
      <c r="E11" s="313"/>
      <c r="F11" s="313"/>
      <c r="G11" s="313"/>
    </row>
  </sheetData>
  <mergeCells count="3">
    <mergeCell ref="B2:G2"/>
    <mergeCell ref="C3:F3"/>
    <mergeCell ref="B11:G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9"/>
  <sheetViews>
    <sheetView workbookViewId="0"/>
  </sheetViews>
  <sheetFormatPr defaultRowHeight="13.5" x14ac:dyDescent="0.25"/>
  <cols>
    <col min="1" max="1" width="9.140625" style="23"/>
    <col min="2" max="7" width="10" style="23" customWidth="1"/>
    <col min="8" max="8" width="9.140625" style="23"/>
    <col min="9" max="14" width="10" style="23" customWidth="1"/>
    <col min="15" max="15" width="9.140625" style="23"/>
    <col min="16" max="16" width="5.7109375" style="23" customWidth="1"/>
    <col min="17" max="20" width="11.42578125" style="23" customWidth="1"/>
    <col min="21" max="22" width="2.85546875" style="23" customWidth="1"/>
    <col min="23" max="23" width="9.140625" style="23"/>
    <col min="24" max="24" width="5.7109375" style="23" customWidth="1"/>
    <col min="25" max="27" width="11.42578125" style="23" customWidth="1"/>
    <col min="28" max="16384" width="9.140625" style="23"/>
  </cols>
  <sheetData>
    <row r="1" spans="2:27" x14ac:dyDescent="0.25">
      <c r="B1" s="273"/>
      <c r="C1" s="273"/>
      <c r="D1" s="273"/>
      <c r="E1" s="273"/>
      <c r="F1" s="273"/>
      <c r="G1" s="273"/>
      <c r="I1" s="273"/>
      <c r="J1" s="273"/>
      <c r="K1" s="273"/>
      <c r="L1" s="273"/>
      <c r="M1" s="273"/>
      <c r="N1" s="273"/>
      <c r="P1" s="273"/>
      <c r="Q1" s="273"/>
      <c r="R1" s="273"/>
      <c r="S1" s="273"/>
      <c r="T1" s="273"/>
      <c r="U1" s="273"/>
      <c r="V1" s="273"/>
      <c r="X1" s="273"/>
      <c r="Y1" s="273"/>
      <c r="Z1" s="273"/>
      <c r="AA1" s="273"/>
    </row>
    <row r="2" spans="2:27" x14ac:dyDescent="0.25">
      <c r="B2" s="311" t="s">
        <v>328</v>
      </c>
      <c r="C2" s="311"/>
      <c r="D2" s="311"/>
      <c r="E2" s="311"/>
      <c r="F2" s="311"/>
      <c r="G2" s="311"/>
      <c r="I2" s="311" t="s">
        <v>365</v>
      </c>
      <c r="J2" s="311"/>
      <c r="K2" s="311"/>
      <c r="L2" s="311"/>
      <c r="M2" s="311"/>
      <c r="N2" s="311"/>
      <c r="P2" s="311" t="s">
        <v>435</v>
      </c>
      <c r="Q2" s="311"/>
      <c r="R2" s="311"/>
      <c r="S2" s="311"/>
      <c r="T2" s="311"/>
      <c r="U2" s="311"/>
      <c r="V2" s="311"/>
      <c r="X2" s="311" t="s">
        <v>444</v>
      </c>
      <c r="Y2" s="311"/>
      <c r="Z2" s="311"/>
      <c r="AA2" s="311"/>
    </row>
    <row r="3" spans="2:27" x14ac:dyDescent="0.25">
      <c r="B3" s="311" t="s">
        <v>329</v>
      </c>
      <c r="C3" s="311"/>
      <c r="D3" s="311" t="s">
        <v>330</v>
      </c>
      <c r="E3" s="311"/>
      <c r="F3" s="311" t="s">
        <v>331</v>
      </c>
      <c r="G3" s="311"/>
      <c r="I3" s="311" t="s">
        <v>329</v>
      </c>
      <c r="J3" s="311"/>
      <c r="K3" s="311" t="s">
        <v>330</v>
      </c>
      <c r="L3" s="311"/>
      <c r="M3" s="311" t="s">
        <v>331</v>
      </c>
      <c r="N3" s="311"/>
      <c r="P3" s="97" t="s">
        <v>436</v>
      </c>
      <c r="Q3" s="311" t="s">
        <v>437</v>
      </c>
      <c r="R3" s="311"/>
      <c r="S3" s="311"/>
      <c r="T3" s="311"/>
      <c r="U3" s="311"/>
      <c r="V3" s="311"/>
      <c r="X3" s="1"/>
      <c r="Y3" s="312" t="s">
        <v>445</v>
      </c>
      <c r="Z3" s="312"/>
      <c r="AA3" s="312"/>
    </row>
    <row r="4" spans="2:27" ht="14.25" x14ac:dyDescent="0.3">
      <c r="B4" s="313" t="s">
        <v>332</v>
      </c>
      <c r="C4" s="313"/>
      <c r="D4" s="314" t="s">
        <v>333</v>
      </c>
      <c r="E4" s="314"/>
      <c r="F4" s="315" t="s">
        <v>334</v>
      </c>
      <c r="G4" s="315"/>
      <c r="I4" s="313" t="s">
        <v>366</v>
      </c>
      <c r="J4" s="313"/>
      <c r="K4" s="314" t="s">
        <v>367</v>
      </c>
      <c r="L4" s="314"/>
      <c r="M4" s="313" t="s">
        <v>368</v>
      </c>
      <c r="N4" s="313"/>
      <c r="P4" s="2" t="s">
        <v>105</v>
      </c>
      <c r="Q4" s="325" t="s">
        <v>438</v>
      </c>
      <c r="R4" s="325"/>
      <c r="S4" s="325"/>
      <c r="T4" s="325"/>
      <c r="U4" s="325"/>
      <c r="V4" s="325"/>
      <c r="X4" s="274" t="s">
        <v>446</v>
      </c>
      <c r="Y4" s="89" t="s">
        <v>447</v>
      </c>
      <c r="Z4" s="89" t="s">
        <v>448</v>
      </c>
      <c r="AA4" s="89" t="s">
        <v>449</v>
      </c>
    </row>
    <row r="5" spans="2:27" ht="14.25" x14ac:dyDescent="0.3">
      <c r="B5" s="313" t="s">
        <v>335</v>
      </c>
      <c r="C5" s="313"/>
      <c r="D5" s="314" t="s">
        <v>336</v>
      </c>
      <c r="E5" s="314"/>
      <c r="F5" s="317" t="s">
        <v>337</v>
      </c>
      <c r="G5" s="317"/>
      <c r="I5" s="313" t="s">
        <v>369</v>
      </c>
      <c r="J5" s="313"/>
      <c r="K5" s="314" t="s">
        <v>370</v>
      </c>
      <c r="L5" s="314"/>
      <c r="M5" s="322" t="s">
        <v>371</v>
      </c>
      <c r="N5" s="322"/>
      <c r="P5" s="3" t="s">
        <v>53</v>
      </c>
      <c r="Q5" s="314" t="s">
        <v>439</v>
      </c>
      <c r="R5" s="314"/>
      <c r="S5" s="314"/>
      <c r="T5" s="314"/>
      <c r="U5" s="314"/>
      <c r="V5" s="314"/>
      <c r="X5" s="2" t="s">
        <v>105</v>
      </c>
      <c r="Y5" s="24" t="s">
        <v>450</v>
      </c>
      <c r="Z5" s="24" t="s">
        <v>451</v>
      </c>
      <c r="AA5" s="24" t="s">
        <v>91</v>
      </c>
    </row>
    <row r="6" spans="2:27" x14ac:dyDescent="0.25">
      <c r="B6" s="314" t="s">
        <v>338</v>
      </c>
      <c r="C6" s="314"/>
      <c r="D6" s="313" t="s">
        <v>339</v>
      </c>
      <c r="E6" s="313"/>
      <c r="F6" s="316" t="s">
        <v>340</v>
      </c>
      <c r="G6" s="316"/>
      <c r="I6" s="323" t="s">
        <v>372</v>
      </c>
      <c r="J6" s="323"/>
      <c r="K6" s="324" t="s">
        <v>373</v>
      </c>
      <c r="L6" s="324"/>
      <c r="M6" s="314" t="s">
        <v>374</v>
      </c>
      <c r="N6" s="314"/>
      <c r="P6" s="5">
        <v>3</v>
      </c>
      <c r="Q6" s="313" t="s">
        <v>440</v>
      </c>
      <c r="R6" s="313"/>
      <c r="S6" s="313"/>
      <c r="T6" s="313"/>
      <c r="U6" s="313"/>
      <c r="V6" s="313"/>
      <c r="X6" s="5" t="s">
        <v>53</v>
      </c>
      <c r="Y6" s="24" t="s">
        <v>452</v>
      </c>
      <c r="Z6" s="24" t="s">
        <v>453</v>
      </c>
      <c r="AA6" s="24" t="s">
        <v>454</v>
      </c>
    </row>
    <row r="7" spans="2:27" x14ac:dyDescent="0.25">
      <c r="B7" s="314" t="s">
        <v>341</v>
      </c>
      <c r="C7" s="314"/>
      <c r="D7" s="313" t="s">
        <v>342</v>
      </c>
      <c r="E7" s="313"/>
      <c r="F7" s="316" t="s">
        <v>343</v>
      </c>
      <c r="G7" s="316"/>
      <c r="I7" s="314" t="s">
        <v>375</v>
      </c>
      <c r="J7" s="314"/>
      <c r="K7" s="313" t="s">
        <v>376</v>
      </c>
      <c r="L7" s="313"/>
      <c r="M7" s="314" t="s">
        <v>377</v>
      </c>
      <c r="N7" s="314"/>
      <c r="P7" s="3">
        <v>4</v>
      </c>
      <c r="Q7" s="314" t="s">
        <v>441</v>
      </c>
      <c r="R7" s="314"/>
      <c r="S7" s="314"/>
      <c r="T7" s="314"/>
      <c r="U7" s="314"/>
      <c r="V7" s="314"/>
      <c r="X7" s="3">
        <v>3</v>
      </c>
      <c r="Y7" s="86" t="s">
        <v>133</v>
      </c>
      <c r="Z7" s="85" t="s">
        <v>452</v>
      </c>
      <c r="AA7" s="85" t="s">
        <v>310</v>
      </c>
    </row>
    <row r="8" spans="2:27" x14ac:dyDescent="0.25">
      <c r="B8" s="313" t="s">
        <v>344</v>
      </c>
      <c r="C8" s="313"/>
      <c r="D8" s="314" t="s">
        <v>345</v>
      </c>
      <c r="E8" s="314"/>
      <c r="F8" s="317" t="s">
        <v>346</v>
      </c>
      <c r="G8" s="317"/>
      <c r="I8" s="313" t="s">
        <v>338</v>
      </c>
      <c r="J8" s="313"/>
      <c r="K8" s="314" t="s">
        <v>378</v>
      </c>
      <c r="L8" s="314"/>
      <c r="M8" s="313" t="s">
        <v>379</v>
      </c>
      <c r="N8" s="313"/>
      <c r="P8" s="5">
        <v>5</v>
      </c>
      <c r="Q8" s="324" t="s">
        <v>442</v>
      </c>
      <c r="R8" s="324"/>
      <c r="S8" s="324"/>
      <c r="T8" s="324"/>
      <c r="U8" s="324"/>
      <c r="V8" s="324"/>
      <c r="X8" s="3">
        <v>4</v>
      </c>
      <c r="Y8" s="85" t="s">
        <v>455</v>
      </c>
      <c r="Z8" s="85" t="s">
        <v>310</v>
      </c>
      <c r="AA8" s="85" t="s">
        <v>311</v>
      </c>
    </row>
    <row r="9" spans="2:27" x14ac:dyDescent="0.25">
      <c r="B9" s="321" t="s">
        <v>347</v>
      </c>
      <c r="C9" s="321"/>
      <c r="D9" s="319" t="s">
        <v>348</v>
      </c>
      <c r="E9" s="319"/>
      <c r="F9" s="318" t="s">
        <v>349</v>
      </c>
      <c r="G9" s="318"/>
      <c r="I9" s="313" t="s">
        <v>380</v>
      </c>
      <c r="J9" s="313"/>
      <c r="K9" s="314" t="s">
        <v>381</v>
      </c>
      <c r="L9" s="314"/>
      <c r="M9" s="313" t="s">
        <v>382</v>
      </c>
      <c r="N9" s="313"/>
      <c r="P9" s="107">
        <v>6</v>
      </c>
      <c r="Q9" s="319" t="s">
        <v>443</v>
      </c>
      <c r="R9" s="319"/>
      <c r="S9" s="319"/>
      <c r="T9" s="319"/>
      <c r="U9" s="319"/>
      <c r="V9" s="319"/>
      <c r="X9" s="5">
        <v>5</v>
      </c>
      <c r="Y9" s="24" t="s">
        <v>456</v>
      </c>
      <c r="Z9" s="24" t="s">
        <v>311</v>
      </c>
      <c r="AA9" s="24" t="s">
        <v>133</v>
      </c>
    </row>
    <row r="10" spans="2:27" x14ac:dyDescent="0.25">
      <c r="B10" s="311" t="s">
        <v>350</v>
      </c>
      <c r="C10" s="311"/>
      <c r="D10" s="311"/>
      <c r="E10" s="311" t="s">
        <v>351</v>
      </c>
      <c r="F10" s="311"/>
      <c r="G10" s="311"/>
      <c r="I10" s="323" t="s">
        <v>383</v>
      </c>
      <c r="J10" s="323"/>
      <c r="K10" s="313" t="s">
        <v>343</v>
      </c>
      <c r="L10" s="313"/>
      <c r="M10" s="314" t="s">
        <v>384</v>
      </c>
      <c r="N10" s="314"/>
      <c r="X10" s="5">
        <v>6</v>
      </c>
      <c r="Y10" s="24" t="s">
        <v>457</v>
      </c>
      <c r="Z10" s="24" t="s">
        <v>133</v>
      </c>
      <c r="AA10" s="24" t="s">
        <v>458</v>
      </c>
    </row>
    <row r="11" spans="2:27" x14ac:dyDescent="0.25">
      <c r="B11" s="317" t="s">
        <v>352</v>
      </c>
      <c r="C11" s="317"/>
      <c r="D11" s="317"/>
      <c r="E11" s="314" t="s">
        <v>353</v>
      </c>
      <c r="F11" s="314"/>
      <c r="G11" s="314"/>
      <c r="I11" s="314" t="s">
        <v>385</v>
      </c>
      <c r="J11" s="314"/>
      <c r="K11" s="313" t="s">
        <v>386</v>
      </c>
      <c r="L11" s="313"/>
      <c r="M11" s="314" t="s">
        <v>342</v>
      </c>
      <c r="N11" s="314"/>
      <c r="X11" s="3">
        <v>7</v>
      </c>
      <c r="Y11" s="85" t="s">
        <v>459</v>
      </c>
      <c r="Z11" s="86" t="s">
        <v>460</v>
      </c>
      <c r="AA11" s="85" t="s">
        <v>460</v>
      </c>
    </row>
    <row r="12" spans="2:27" x14ac:dyDescent="0.25">
      <c r="B12" s="317" t="s">
        <v>354</v>
      </c>
      <c r="C12" s="317"/>
      <c r="D12" s="317"/>
      <c r="E12" s="314" t="s">
        <v>355</v>
      </c>
      <c r="F12" s="314"/>
      <c r="G12" s="314"/>
      <c r="I12" s="313" t="s">
        <v>387</v>
      </c>
      <c r="J12" s="313"/>
      <c r="K12" s="314" t="s">
        <v>388</v>
      </c>
      <c r="L12" s="314"/>
      <c r="M12" s="313" t="s">
        <v>389</v>
      </c>
      <c r="N12" s="313"/>
      <c r="X12" s="3">
        <v>8</v>
      </c>
      <c r="Y12" s="78" t="s">
        <v>461</v>
      </c>
      <c r="Z12" s="85" t="s">
        <v>457</v>
      </c>
      <c r="AA12" s="85" t="s">
        <v>457</v>
      </c>
    </row>
    <row r="13" spans="2:27" x14ac:dyDescent="0.25">
      <c r="B13" s="316" t="s">
        <v>356</v>
      </c>
      <c r="C13" s="316"/>
      <c r="D13" s="316"/>
      <c r="E13" s="313" t="s">
        <v>357</v>
      </c>
      <c r="F13" s="313"/>
      <c r="G13" s="313"/>
      <c r="I13" s="313" t="s">
        <v>390</v>
      </c>
      <c r="J13" s="313"/>
      <c r="K13" s="314" t="s">
        <v>391</v>
      </c>
      <c r="L13" s="314"/>
      <c r="M13" s="324" t="s">
        <v>392</v>
      </c>
      <c r="N13" s="324"/>
      <c r="X13" s="5">
        <v>9</v>
      </c>
      <c r="Y13" s="24" t="s">
        <v>312</v>
      </c>
      <c r="Z13" s="24" t="s">
        <v>462</v>
      </c>
      <c r="AA13" s="24" t="s">
        <v>463</v>
      </c>
    </row>
    <row r="14" spans="2:27" x14ac:dyDescent="0.25">
      <c r="B14" s="320" t="s">
        <v>358</v>
      </c>
      <c r="C14" s="320"/>
      <c r="D14" s="320"/>
      <c r="E14" s="313" t="s">
        <v>359</v>
      </c>
      <c r="F14" s="313"/>
      <c r="G14" s="313"/>
      <c r="I14" s="314" t="s">
        <v>393</v>
      </c>
      <c r="J14" s="314"/>
      <c r="K14" s="313" t="s">
        <v>394</v>
      </c>
      <c r="L14" s="313"/>
      <c r="M14" s="314" t="s">
        <v>395</v>
      </c>
      <c r="N14" s="314"/>
      <c r="X14" s="95">
        <v>10</v>
      </c>
      <c r="Y14" s="152" t="s">
        <v>464</v>
      </c>
      <c r="Z14" s="152" t="s">
        <v>465</v>
      </c>
      <c r="AA14" s="152" t="s">
        <v>466</v>
      </c>
    </row>
    <row r="15" spans="2:27" x14ac:dyDescent="0.25">
      <c r="B15" s="317" t="s">
        <v>360</v>
      </c>
      <c r="C15" s="317"/>
      <c r="D15" s="317"/>
      <c r="E15" s="314" t="s">
        <v>361</v>
      </c>
      <c r="F15" s="314"/>
      <c r="G15" s="314"/>
      <c r="I15" s="319" t="s">
        <v>396</v>
      </c>
      <c r="J15" s="319"/>
      <c r="K15" s="321" t="s">
        <v>397</v>
      </c>
      <c r="L15" s="321"/>
      <c r="M15" s="319" t="s">
        <v>398</v>
      </c>
      <c r="N15" s="319"/>
    </row>
    <row r="16" spans="2:27" x14ac:dyDescent="0.25">
      <c r="B16" s="318" t="s">
        <v>362</v>
      </c>
      <c r="C16" s="318"/>
      <c r="D16" s="318"/>
      <c r="E16" s="319" t="s">
        <v>364</v>
      </c>
      <c r="F16" s="319"/>
      <c r="G16" s="319"/>
      <c r="I16" s="311" t="s">
        <v>350</v>
      </c>
      <c r="J16" s="311"/>
      <c r="K16" s="311" t="s">
        <v>351</v>
      </c>
      <c r="L16" s="311"/>
      <c r="M16" s="311" t="s">
        <v>399</v>
      </c>
      <c r="N16" s="311"/>
    </row>
    <row r="17" spans="2:14" x14ac:dyDescent="0.25">
      <c r="B17" s="313" t="s">
        <v>363</v>
      </c>
      <c r="C17" s="313"/>
      <c r="D17" s="313"/>
      <c r="E17" s="313"/>
      <c r="F17" s="313"/>
      <c r="G17" s="313"/>
      <c r="I17" s="313" t="s">
        <v>400</v>
      </c>
      <c r="J17" s="313"/>
      <c r="K17" s="314" t="s">
        <v>401</v>
      </c>
      <c r="L17" s="314"/>
      <c r="M17" s="313" t="s">
        <v>402</v>
      </c>
      <c r="N17" s="313"/>
    </row>
    <row r="18" spans="2:14" x14ac:dyDescent="0.25">
      <c r="I18" s="313" t="s">
        <v>403</v>
      </c>
      <c r="J18" s="313"/>
      <c r="K18" s="314" t="s">
        <v>404</v>
      </c>
      <c r="L18" s="314"/>
      <c r="M18" s="313" t="s">
        <v>352</v>
      </c>
      <c r="N18" s="313"/>
    </row>
    <row r="19" spans="2:14" x14ac:dyDescent="0.25">
      <c r="I19" s="314" t="s">
        <v>405</v>
      </c>
      <c r="J19" s="314"/>
      <c r="K19" s="313" t="s">
        <v>406</v>
      </c>
      <c r="L19" s="313"/>
      <c r="M19" s="314" t="s">
        <v>407</v>
      </c>
      <c r="N19" s="314"/>
    </row>
    <row r="20" spans="2:14" x14ac:dyDescent="0.25">
      <c r="I20" s="314" t="s">
        <v>408</v>
      </c>
      <c r="J20" s="314"/>
      <c r="K20" s="313" t="s">
        <v>409</v>
      </c>
      <c r="L20" s="313"/>
      <c r="M20" s="314" t="s">
        <v>410</v>
      </c>
      <c r="N20" s="314"/>
    </row>
    <row r="21" spans="2:14" x14ac:dyDescent="0.25">
      <c r="I21" s="313" t="s">
        <v>411</v>
      </c>
      <c r="J21" s="313"/>
      <c r="K21" s="314" t="s">
        <v>358</v>
      </c>
      <c r="L21" s="314"/>
      <c r="M21" s="313" t="s">
        <v>412</v>
      </c>
      <c r="N21" s="313"/>
    </row>
    <row r="22" spans="2:14" x14ac:dyDescent="0.25">
      <c r="I22" s="324" t="s">
        <v>413</v>
      </c>
      <c r="J22" s="324"/>
      <c r="K22" s="314" t="s">
        <v>414</v>
      </c>
      <c r="L22" s="314"/>
      <c r="M22" s="324" t="s">
        <v>415</v>
      </c>
      <c r="N22" s="324"/>
    </row>
    <row r="23" spans="2:14" x14ac:dyDescent="0.25">
      <c r="I23" s="314" t="s">
        <v>416</v>
      </c>
      <c r="J23" s="314"/>
      <c r="K23" s="313" t="s">
        <v>417</v>
      </c>
      <c r="L23" s="313"/>
      <c r="M23" s="314" t="s">
        <v>418</v>
      </c>
      <c r="N23" s="314"/>
    </row>
    <row r="24" spans="2:14" x14ac:dyDescent="0.25">
      <c r="I24" s="314" t="s">
        <v>419</v>
      </c>
      <c r="J24" s="314"/>
      <c r="K24" s="313" t="s">
        <v>420</v>
      </c>
      <c r="L24" s="313"/>
      <c r="M24" s="314" t="s">
        <v>421</v>
      </c>
      <c r="N24" s="314"/>
    </row>
    <row r="25" spans="2:14" x14ac:dyDescent="0.25">
      <c r="I25" s="313" t="s">
        <v>422</v>
      </c>
      <c r="J25" s="313"/>
      <c r="K25" s="314" t="s">
        <v>423</v>
      </c>
      <c r="L25" s="314"/>
      <c r="M25" s="313" t="s">
        <v>424</v>
      </c>
      <c r="N25" s="313"/>
    </row>
    <row r="26" spans="2:14" x14ac:dyDescent="0.25">
      <c r="I26" s="313" t="s">
        <v>425</v>
      </c>
      <c r="J26" s="313"/>
      <c r="K26" s="314" t="s">
        <v>426</v>
      </c>
      <c r="L26" s="314"/>
      <c r="M26" s="313" t="s">
        <v>427</v>
      </c>
      <c r="N26" s="313"/>
    </row>
    <row r="27" spans="2:14" x14ac:dyDescent="0.25">
      <c r="I27" s="314" t="s">
        <v>428</v>
      </c>
      <c r="J27" s="314"/>
      <c r="K27" s="313" t="s">
        <v>429</v>
      </c>
      <c r="L27" s="313"/>
      <c r="M27" s="314" t="s">
        <v>430</v>
      </c>
      <c r="N27" s="314"/>
    </row>
    <row r="28" spans="2:14" x14ac:dyDescent="0.25">
      <c r="I28" s="319" t="s">
        <v>431</v>
      </c>
      <c r="J28" s="319"/>
      <c r="K28" s="326" t="s">
        <v>432</v>
      </c>
      <c r="L28" s="326"/>
      <c r="M28" s="327" t="s">
        <v>433</v>
      </c>
      <c r="N28" s="327"/>
    </row>
    <row r="29" spans="2:14" x14ac:dyDescent="0.25">
      <c r="I29" s="313" t="s">
        <v>434</v>
      </c>
      <c r="J29" s="313"/>
      <c r="K29" s="313"/>
      <c r="L29" s="313"/>
      <c r="M29" s="313"/>
      <c r="N29" s="313"/>
    </row>
  </sheetData>
  <mergeCells count="127">
    <mergeCell ref="X2:AA2"/>
    <mergeCell ref="Y3:AA3"/>
    <mergeCell ref="I29:N29"/>
    <mergeCell ref="P2:V2"/>
    <mergeCell ref="Q3:V3"/>
    <mergeCell ref="Q4:V4"/>
    <mergeCell ref="Q5:V5"/>
    <mergeCell ref="Q6:V6"/>
    <mergeCell ref="Q7:V7"/>
    <mergeCell ref="Q8:V8"/>
    <mergeCell ref="Q9:V9"/>
    <mergeCell ref="I27:J27"/>
    <mergeCell ref="K27:L27"/>
    <mergeCell ref="M27:N27"/>
    <mergeCell ref="I28:J28"/>
    <mergeCell ref="K28:L28"/>
    <mergeCell ref="M28:N28"/>
    <mergeCell ref="I25:J25"/>
    <mergeCell ref="K25:L25"/>
    <mergeCell ref="M25:N25"/>
    <mergeCell ref="I26:J26"/>
    <mergeCell ref="K26:L26"/>
    <mergeCell ref="M26:N26"/>
    <mergeCell ref="I23:J23"/>
    <mergeCell ref="K23:L23"/>
    <mergeCell ref="M23:N23"/>
    <mergeCell ref="I24:J24"/>
    <mergeCell ref="K24:L24"/>
    <mergeCell ref="M24:N24"/>
    <mergeCell ref="I21:J21"/>
    <mergeCell ref="K21:L21"/>
    <mergeCell ref="M21:N21"/>
    <mergeCell ref="I22:J22"/>
    <mergeCell ref="K22:L22"/>
    <mergeCell ref="M22:N22"/>
    <mergeCell ref="I19:J19"/>
    <mergeCell ref="K19:L19"/>
    <mergeCell ref="M19:N19"/>
    <mergeCell ref="I20:J20"/>
    <mergeCell ref="K20:L20"/>
    <mergeCell ref="M20:N20"/>
    <mergeCell ref="I17:J17"/>
    <mergeCell ref="K17:L17"/>
    <mergeCell ref="M17:N17"/>
    <mergeCell ref="I18:J18"/>
    <mergeCell ref="K18:L18"/>
    <mergeCell ref="M18:N18"/>
    <mergeCell ref="I15:J15"/>
    <mergeCell ref="K15:L15"/>
    <mergeCell ref="M15:N15"/>
    <mergeCell ref="I16:J16"/>
    <mergeCell ref="K16:L16"/>
    <mergeCell ref="M16:N16"/>
    <mergeCell ref="I13:J13"/>
    <mergeCell ref="K13:L13"/>
    <mergeCell ref="M13:N13"/>
    <mergeCell ref="I14:J14"/>
    <mergeCell ref="K14:L14"/>
    <mergeCell ref="M14:N14"/>
    <mergeCell ref="I11:J11"/>
    <mergeCell ref="K11:L11"/>
    <mergeCell ref="M11:N11"/>
    <mergeCell ref="I12:J12"/>
    <mergeCell ref="K12:L12"/>
    <mergeCell ref="M12:N12"/>
    <mergeCell ref="I9:J9"/>
    <mergeCell ref="K9:L9"/>
    <mergeCell ref="M9:N9"/>
    <mergeCell ref="I10:J10"/>
    <mergeCell ref="K10:L10"/>
    <mergeCell ref="M10:N10"/>
    <mergeCell ref="I7:J7"/>
    <mergeCell ref="K7:L7"/>
    <mergeCell ref="M7:N7"/>
    <mergeCell ref="I8:J8"/>
    <mergeCell ref="K8:L8"/>
    <mergeCell ref="M8:N8"/>
    <mergeCell ref="K4:L4"/>
    <mergeCell ref="M4:N4"/>
    <mergeCell ref="I5:J5"/>
    <mergeCell ref="K5:L5"/>
    <mergeCell ref="M5:N5"/>
    <mergeCell ref="I6:J6"/>
    <mergeCell ref="K6:L6"/>
    <mergeCell ref="M6:N6"/>
    <mergeCell ref="B15:D15"/>
    <mergeCell ref="E15:G15"/>
    <mergeCell ref="B16:D16"/>
    <mergeCell ref="E16:G16"/>
    <mergeCell ref="B17:G17"/>
    <mergeCell ref="I2:N2"/>
    <mergeCell ref="I3:J3"/>
    <mergeCell ref="K3:L3"/>
    <mergeCell ref="M3:N3"/>
    <mergeCell ref="I4:J4"/>
    <mergeCell ref="B12:D12"/>
    <mergeCell ref="E12:G12"/>
    <mergeCell ref="B13:D13"/>
    <mergeCell ref="E13:G13"/>
    <mergeCell ref="B14:D14"/>
    <mergeCell ref="E14:G14"/>
    <mergeCell ref="B9:C9"/>
    <mergeCell ref="D9:E9"/>
    <mergeCell ref="F9:G9"/>
    <mergeCell ref="B10:D10"/>
    <mergeCell ref="E10:G10"/>
    <mergeCell ref="B11:D11"/>
    <mergeCell ref="E11:G11"/>
    <mergeCell ref="B7:C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2:G2"/>
    <mergeCell ref="B3:C3"/>
    <mergeCell ref="D3:E3"/>
    <mergeCell ref="F3:G3"/>
    <mergeCell ref="B4:C4"/>
    <mergeCell ref="D4:E4"/>
    <mergeCell ref="F4:G4"/>
    <mergeCell ref="D7:E7"/>
    <mergeCell ref="F7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/>
  </sheetViews>
  <sheetFormatPr defaultRowHeight="13.5" x14ac:dyDescent="0.25"/>
  <cols>
    <col min="1" max="1" width="9.140625" style="23"/>
    <col min="2" max="2" width="10.85546875" style="23" customWidth="1"/>
    <col min="3" max="3" width="19.140625" style="23" customWidth="1"/>
    <col min="4" max="16384" width="9.140625" style="23"/>
  </cols>
  <sheetData>
    <row r="2" spans="2:3" x14ac:dyDescent="0.25">
      <c r="B2" s="293" t="s">
        <v>467</v>
      </c>
      <c r="C2" s="293"/>
    </row>
    <row r="3" spans="2:3" x14ac:dyDescent="0.25">
      <c r="B3" s="8"/>
      <c r="C3" s="8" t="s">
        <v>468</v>
      </c>
    </row>
    <row r="4" spans="2:3" x14ac:dyDescent="0.25">
      <c r="B4" s="68" t="s">
        <v>83</v>
      </c>
      <c r="C4" s="68" t="s">
        <v>4</v>
      </c>
    </row>
    <row r="5" spans="2:3" x14ac:dyDescent="0.25">
      <c r="B5" s="8" t="s">
        <v>469</v>
      </c>
      <c r="C5" s="8" t="s">
        <v>123</v>
      </c>
    </row>
    <row r="6" spans="2:3" x14ac:dyDescent="0.25">
      <c r="B6" s="10" t="s">
        <v>470</v>
      </c>
      <c r="C6" s="11" t="s">
        <v>86</v>
      </c>
    </row>
    <row r="7" spans="2:3" x14ac:dyDescent="0.25">
      <c r="B7" s="9" t="s">
        <v>7</v>
      </c>
      <c r="C7" s="8" t="s">
        <v>68</v>
      </c>
    </row>
    <row r="8" spans="2:3" x14ac:dyDescent="0.25">
      <c r="B8" s="10" t="s">
        <v>9</v>
      </c>
      <c r="C8" s="11" t="s">
        <v>10</v>
      </c>
    </row>
    <row r="9" spans="2:3" x14ac:dyDescent="0.25">
      <c r="B9" s="9" t="s">
        <v>11</v>
      </c>
      <c r="C9" s="9" t="s">
        <v>36</v>
      </c>
    </row>
    <row r="10" spans="2:3" x14ac:dyDescent="0.25">
      <c r="B10" s="10" t="s">
        <v>471</v>
      </c>
      <c r="C10" s="10" t="s">
        <v>87</v>
      </c>
    </row>
    <row r="11" spans="2:3" x14ac:dyDescent="0.25">
      <c r="B11" s="73" t="s">
        <v>472</v>
      </c>
      <c r="C11" s="73" t="s">
        <v>473</v>
      </c>
    </row>
    <row r="12" spans="2:3" ht="27" customHeight="1" x14ac:dyDescent="0.25">
      <c r="B12" s="328" t="s">
        <v>474</v>
      </c>
      <c r="C12" s="328"/>
    </row>
    <row r="13" spans="2:3" x14ac:dyDescent="0.25">
      <c r="B13" s="329" t="s">
        <v>475</v>
      </c>
      <c r="C13" s="329"/>
    </row>
  </sheetData>
  <mergeCells count="3">
    <mergeCell ref="B2:C2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1.1-1.6 Ability Adj</vt:lpstr>
      <vt:lpstr>1.7-1.9 Cleric</vt:lpstr>
      <vt:lpstr>1.10 Fighter</vt:lpstr>
      <vt:lpstr>1.11-1.12 MU</vt:lpstr>
      <vt:lpstr>1.13 Thief</vt:lpstr>
      <vt:lpstr>1.14-1.18 Equip</vt:lpstr>
      <vt:lpstr>1.19 Mercs</vt:lpstr>
      <vt:lpstr>1.20-1.23 Spells</vt:lpstr>
      <vt:lpstr>2.1 Loyalty</vt:lpstr>
      <vt:lpstr>2.2 Dice</vt:lpstr>
      <vt:lpstr>2.3-2.6 Dungeons</vt:lpstr>
      <vt:lpstr>2.7 Reaction</vt:lpstr>
      <vt:lpstr>2.8 Attack Matrix</vt:lpstr>
      <vt:lpstr>2.9 Morale</vt:lpstr>
      <vt:lpstr>2.10 Jousting</vt:lpstr>
      <vt:lpstr>2.11 Item Saves</vt:lpstr>
      <vt:lpstr>2.12-2.15 Wilderness</vt:lpstr>
      <vt:lpstr>2.16 Stronghold</vt:lpstr>
      <vt:lpstr>2.17 Wilderness Enc</vt:lpstr>
      <vt:lpstr>2.18-2.21 Seafaring</vt:lpstr>
      <vt:lpstr>2.22 Aerial</vt:lpstr>
      <vt:lpstr>2.25 Specialists</vt:lpstr>
      <vt:lpstr>2.26-2.27 Construction</vt:lpstr>
      <vt:lpstr>2.28 Enchanting</vt:lpstr>
      <vt:lpstr>3.1 Monsters</vt:lpstr>
      <vt:lpstr>3.2-3.9 Dragons</vt:lpstr>
      <vt:lpstr>3.10-3.12 Giants, Horses, Rocs</vt:lpstr>
      <vt:lpstr>3.13-3.17 Treasure</vt:lpstr>
      <vt:lpstr>3.18-3.27 Magic Items</vt:lpstr>
      <vt:lpstr>3.28-3.34 Swords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2015-03-30T08:43:01Z</dcterms:created>
  <dcterms:modified xsi:type="dcterms:W3CDTF">2015-04-14T10:44:59Z</dcterms:modified>
</cp:coreProperties>
</file>